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0" yWindow="65516" windowWidth="7660" windowHeight="9120" tabRatio="897" firstSheet="2" activeTab="22"/>
  </bookViews>
  <sheets>
    <sheet name="start" sheetId="1" r:id="rId1"/>
    <sheet name="information" sheetId="2" r:id="rId2"/>
    <sheet name="model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E1" authorId="0">
      <text>
        <r>
          <rPr>
            <b/>
            <sz val="9"/>
            <rFont val="ＭＳ Ｐゴシック"/>
            <family val="3"/>
          </rPr>
          <t>node</t>
        </r>
      </text>
    </comment>
  </commentList>
</comments>
</file>

<file path=xl/sharedStrings.xml><?xml version="1.0" encoding="utf-8"?>
<sst xmlns="http://schemas.openxmlformats.org/spreadsheetml/2006/main" count="767" uniqueCount="36">
  <si>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</si>
  <si>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</si>
  <si>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</si>
  <si>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</si>
  <si>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</si>
  <si>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</si>
  <si>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</si>
  <si>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</si>
  <si>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</si>
  <si>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</si>
  <si>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</si>
  <si>
    <t>Value</t>
  </si>
  <si>
    <t>probability</t>
  </si>
  <si>
    <t>value</t>
  </si>
  <si>
    <t>Probability</t>
  </si>
  <si>
    <t>category</t>
  </si>
  <si>
    <t>representative graphs</t>
  </si>
  <si>
    <t>node 1</t>
  </si>
  <si>
    <t>node 2</t>
  </si>
  <si>
    <t>arguments</t>
  </si>
  <si>
    <t>parameter values</t>
  </si>
  <si>
    <t>a=</t>
  </si>
  <si>
    <t>tau=</t>
  </si>
  <si>
    <t>beta=</t>
  </si>
  <si>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</si>
  <si>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</si>
  <si>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</si>
  <si>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</si>
  <si>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</si>
  <si>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</si>
  <si>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</si>
  <si>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</si>
  <si>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</si>
  <si>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</si>
  <si>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</si>
  <si>
    <t>T=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</si>
</sst>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66675</xdr:rowOff>
    </xdr:from>
    <xdr:to>
      <xdr:col>7</xdr:col>
      <xdr:colOff>419100</xdr:colOff>
      <xdr:row>4</xdr:row>
      <xdr:rowOff>47625</xdr:rowOff>
    </xdr:to>
    <xdr:sp macro="[0]!Main">
      <xdr:nvSpPr>
        <xdr:cNvPr id="1" name="AutoShape 2"/>
        <xdr:cNvSpPr>
          <a:spLocks/>
        </xdr:cNvSpPr>
      </xdr:nvSpPr>
      <xdr:spPr>
        <a:xfrm>
          <a:off x="3933825" y="238125"/>
          <a:ext cx="1019175" cy="571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6"/>
  <sheetViews>
    <sheetView workbookViewId="0" topLeftCell="A1">
      <selection activeCell="C9" sqref="C9"/>
    </sheetView>
  </sheetViews>
  <sheetFormatPr defaultColWidth="8.875" defaultRowHeight="13.5"/>
  <cols>
    <col min="1" max="1" width="11.625" style="1" bestFit="1" customWidth="1"/>
    <col min="2" max="5" width="7.50390625" style="0" bestFit="1" customWidth="1"/>
    <col min="6" max="6" width="9.00390625" style="2" customWidth="1"/>
  </cols>
  <sheetData>
    <row r="1" spans="2:5" ht="13.5">
      <c r="B1">
        <v>1</v>
      </c>
      <c r="C1">
        <v>2</v>
      </c>
      <c r="D1">
        <v>3</v>
      </c>
      <c r="E1">
        <v>4</v>
      </c>
    </row>
    <row r="2" spans="1:5" ht="13.5">
      <c r="A2" s="1" t="s">
        <v>0</v>
      </c>
      <c r="B2" s="3">
        <f>12*$H$9^2/25-3*$H$9*$H$10/25-9*$H$10^2/50</f>
        <v>4428.78</v>
      </c>
      <c r="C2" s="3">
        <f>12*$H$9^2/25-3*$H$9*$H$10/25-9*$H$10^2/50</f>
        <v>4428.78</v>
      </c>
      <c r="D2" s="3">
        <f>12*$H$9^2/25-3*$H$9*$H$10/25-9*$H$10^2/50</f>
        <v>4428.78</v>
      </c>
      <c r="E2" s="3">
        <f>12*$H$9^2/25-3*$H$9*$H$10/25-9*$H$10^2/50</f>
        <v>4428.78</v>
      </c>
    </row>
    <row r="3" spans="1:5" ht="16.5">
      <c r="A3" s="1" t="s">
        <v>1</v>
      </c>
      <c r="B3" s="3">
        <f>12*$H$9^2/25-7*$H$9*$H$10/25+11*$H$10^2/50</f>
        <v>4272.38</v>
      </c>
      <c r="C3" s="3">
        <f>12*$H$9^2/25-7*$H$9*$H$10/25+11*$H$10^2/50</f>
        <v>4272.38</v>
      </c>
      <c r="D3" s="3">
        <f>12*$H$9^2/25+2*$H$9*$H$10/25-12*$H$10^2/25</f>
        <v>4730.08</v>
      </c>
      <c r="E3" s="3">
        <f>12*$H$9^2/25+2*$H$9*$H$10/25-12*$H$10^2/25</f>
        <v>4730.08</v>
      </c>
    </row>
    <row r="4" spans="1:5" ht="16.5">
      <c r="A4" s="1" t="s">
        <v>2</v>
      </c>
      <c r="B4" s="3">
        <f>12*$H$9^2/25-11*$H$9*$H$10/25+35*$H$10^2/50</f>
        <v>4158.3</v>
      </c>
      <c r="C4" s="3">
        <f>12*$H$9^2/25-2*$H$9*$H$10/25-10*$H$10^2/25</f>
        <v>4404.4</v>
      </c>
      <c r="D4" s="3">
        <f>12*$H$9^2/25-2*$H$9*$H$10/25-10*$H$10^2/25</f>
        <v>4404.4</v>
      </c>
      <c r="E4" s="3">
        <f>12*$H$9^2/25+7*$H$9*$H$10/25-13*$H$10^2/50</f>
        <v>5306.46</v>
      </c>
    </row>
    <row r="5" spans="1:5" ht="16.5">
      <c r="A5" s="1" t="s">
        <v>3</v>
      </c>
      <c r="B5" s="3">
        <f>12*$H$9^2/25-15*$H$9*$H$10/25+63*$H$10^2/50</f>
        <v>4086.54</v>
      </c>
      <c r="C5" s="3">
        <f>12*$H$9^2/25+3*$H$9*$H$10/25-25*$H$10^2/50</f>
        <v>4811.5</v>
      </c>
      <c r="D5" s="3">
        <f>12*$H$9^2/25+3*$H$9*$H$10/25-25*$H$10^2/50</f>
        <v>4811.5</v>
      </c>
      <c r="E5" s="3">
        <f>12*$H$9^2/25+3*$H$9*$H$10/25-25*$H$10^2/50</f>
        <v>4811.5</v>
      </c>
    </row>
    <row r="6" spans="1:5" ht="16.5">
      <c r="A6" s="1" t="s">
        <v>4</v>
      </c>
      <c r="B6" s="3">
        <f>12*$H$9^2/25-6*$H$9*$H$10/25-6*$H$10^2/25</f>
        <v>4121.04</v>
      </c>
      <c r="C6" s="3">
        <f>12*$H$9^2/25-6*$H$9*$H$10/25-6*$H$10^2/25</f>
        <v>4121.04</v>
      </c>
      <c r="D6" s="3">
        <f>12*$H$9^2/25-6*$H$9*$H$10/25-6*$H$10^2/25</f>
        <v>4121.04</v>
      </c>
      <c r="E6" s="3">
        <f>12*$H$9^2/25+12*$H$9*$H$10/25+12*$H$10^2/25</f>
        <v>6157.92</v>
      </c>
    </row>
    <row r="7" spans="1:5" ht="16.5">
      <c r="A7" s="1" t="s">
        <v>5</v>
      </c>
      <c r="B7" s="3">
        <f>12*$H$9^2/25-2*$H$9*$H$10/25-2*$H$10^2/25</f>
        <v>4573.68</v>
      </c>
      <c r="C7" s="3">
        <f>12*$H$9^2/25-2*$H$9*$H$10/25-2*$H$10^2/25</f>
        <v>4573.68</v>
      </c>
      <c r="D7" s="3">
        <f>12*$H$9^2/25-2*$H$9*$H$10/25-2*$H$10^2/25</f>
        <v>4573.68</v>
      </c>
      <c r="E7" s="3">
        <f>12*$H$9^2/25-2*$H$9*$H$10/25-2*$H$10^2/25</f>
        <v>4573.68</v>
      </c>
    </row>
    <row r="8" spans="1:7" ht="16.5">
      <c r="A8" s="1" t="s">
        <v>6</v>
      </c>
      <c r="B8" s="3">
        <f>12*$H$9^2/25-6*$H$9*$H$10/25+2*$H$10^2/25</f>
        <v>4290.32</v>
      </c>
      <c r="C8" s="3">
        <f>12*$H$9^2/25-6*$H$9*$H$10/25+2*$H$10^2/25</f>
        <v>4290.32</v>
      </c>
      <c r="D8" s="3">
        <f>12*$H$9^2/25+3*$H$9*$H$10/25-9*$H$10^2/50</f>
        <v>4980.78</v>
      </c>
      <c r="E8" s="3">
        <f>12*$H$9^2/25+3*$H$9*$H$10/25-9*$H$10^2/50</f>
        <v>4980.78</v>
      </c>
      <c r="G8" t="s">
        <v>20</v>
      </c>
    </row>
    <row r="9" spans="1:8" ht="16.5">
      <c r="A9" s="1" t="s">
        <v>7</v>
      </c>
      <c r="B9" s="3">
        <f>12*$H$9^2/25-10*$H$9*$H$10/25+8*$H$10^2/25</f>
        <v>4049.28</v>
      </c>
      <c r="C9" s="3">
        <f>12*$H$9^2/25-$H$9*$H$10/25-17*$H$10^2/50</f>
        <v>4528.14</v>
      </c>
      <c r="D9" s="3">
        <f>12*$H$9^2/25-$H$9*$H$10/25-17*$H$10^2/50</f>
        <v>4528.14</v>
      </c>
      <c r="E9" s="3">
        <f>12*$H$9^2/25+8*$H$9*$H$10/25+6*$H$10^2/25</f>
        <v>5662.96</v>
      </c>
      <c r="G9" s="2" t="s">
        <v>21</v>
      </c>
      <c r="H9" s="4">
        <v>100</v>
      </c>
    </row>
    <row r="10" spans="1:8" ht="16.5">
      <c r="A10" s="1" t="s">
        <v>8</v>
      </c>
      <c r="B10" s="3">
        <f>12*$H$9^2/25-$H$9*$H$10/25-$H$10^2/50</f>
        <v>4697.42</v>
      </c>
      <c r="C10" s="3">
        <f>12*$H$9^2/25-$H$9*$H$10/25-$H$10^2/50</f>
        <v>4697.42</v>
      </c>
      <c r="D10" s="3">
        <f>12*$H$9^2/25-$H$9*$H$10/25-$H$10^2/50</f>
        <v>4697.42</v>
      </c>
      <c r="E10" s="3">
        <f>12*$H$9^2/25-$H$9*$H$10/25-$H$10^2/50</f>
        <v>4697.42</v>
      </c>
      <c r="G10" s="2" t="s">
        <v>22</v>
      </c>
      <c r="H10" s="4">
        <v>23</v>
      </c>
    </row>
    <row r="11" spans="1:8" ht="16.5">
      <c r="A11" s="1" t="s">
        <v>9</v>
      </c>
      <c r="B11" s="3">
        <f>12*$H$9^2/25-5*$H$9*$H$10/25-5*$H$10^2/50</f>
        <v>4287.1</v>
      </c>
      <c r="C11" s="3">
        <f>12*$H$9^2/25-5*$H$9*$H$10/25-5*$H$10^2/50</f>
        <v>4287.1</v>
      </c>
      <c r="D11" s="3">
        <f>12*$H$9^2/25+4*$H$9*$H$10/25+2*$H$10^2/25</f>
        <v>5210.32</v>
      </c>
      <c r="E11" s="3">
        <f>12*$H$9^2/25+4*$H$9*$H$10/25+2*$H$10^2/25</f>
        <v>5210.32</v>
      </c>
      <c r="G11" s="2" t="s">
        <v>23</v>
      </c>
      <c r="H11" s="4">
        <v>0.9</v>
      </c>
    </row>
    <row r="12" spans="1:8" ht="16.5">
      <c r="A12" s="1" t="s">
        <v>10</v>
      </c>
      <c r="B12" s="3">
        <f>12*$H$9^2/25</f>
        <v>4800</v>
      </c>
      <c r="C12" s="3">
        <f>12*$H$9^2/25</f>
        <v>4800</v>
      </c>
      <c r="D12" s="3">
        <f>12*$H$9^2/25</f>
        <v>4800</v>
      </c>
      <c r="E12" s="3">
        <f>12*$H$9^2/25</f>
        <v>4800</v>
      </c>
      <c r="G12" s="2" t="s">
        <v>35</v>
      </c>
      <c r="H12" s="4">
        <v>20</v>
      </c>
    </row>
    <row r="13" spans="2:5" ht="16.5">
      <c r="B13" s="1"/>
      <c r="C13" s="1"/>
      <c r="D13" s="1"/>
      <c r="E13" s="1"/>
    </row>
    <row r="14" spans="2:5" ht="16.5">
      <c r="B14" s="1"/>
      <c r="C14" s="1"/>
      <c r="D14" s="1"/>
      <c r="E14" s="1"/>
    </row>
    <row r="15" spans="2:5" ht="16.5">
      <c r="B15" s="1"/>
      <c r="C15" s="1"/>
      <c r="D15" s="1"/>
      <c r="E15" s="1"/>
    </row>
    <row r="16" spans="2:5" ht="16.5">
      <c r="B16" s="1"/>
      <c r="C16" s="1"/>
      <c r="D16" s="1"/>
      <c r="E16" s="1"/>
    </row>
    <row r="17" spans="2:5" ht="16.5">
      <c r="B17" s="1"/>
      <c r="C17" s="1"/>
      <c r="D17" s="1"/>
      <c r="E17" s="1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66" spans="2:6" ht="16.5">
      <c r="B66" s="2"/>
      <c r="C66" s="2"/>
      <c r="F66"/>
    </row>
  </sheetData>
  <printOptions/>
  <pageMargins left="0.75" right="0.75" top="1" bottom="1" header="0.512" footer="0.512"/>
  <pageSetup horizontalDpi="600" verticalDpi="600"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0.00012860082304526742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0.062242798353909445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0.2942386831275719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0.0039866255144032905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0.1923868312757201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0.18518518518518512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0.11368312757201642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0.13888888888888884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0.009259259259259255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2.143347050754457E-05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0.031207133058984902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0.3354766803840876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0.001350308641975308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0.11959876543209871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0.15672153635116592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0.10785322359396429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0.21536351165980785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0.03240740740740739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3.5722450845907614E-06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0.015617855509830815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0.3667981252857794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0.00045367512574302673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0.07110196616369453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0.11822702331961586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0.0918352766346593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0.26766117969821657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0.06830132601737536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5.953741807651269E-07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0.007811309251638468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0.38910560509068715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0.00015182041609510736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0.041059385002286224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0.08281416704770611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0.07307384545038863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0.29307174973327216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0.11291152263374478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9.922903012752114E-08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0.0039060515419397437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0.4042098511405779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5.0706034395163304E-05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0.02323467586241934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0.0550935451912818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0.055559127800640117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0.2961891289437584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0.16175681425595678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BP65"/>
  <sheetViews>
    <sheetView workbookViewId="0" topLeftCell="A1">
      <selection activeCell="D19" sqref="D19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1.6538171687920188E-08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0.0019530919236566235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0.4140431172627814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1.6918549636742356E-05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0.01295315913478636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0.03529166454978068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0.04091186451082997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0.2837084984504393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0.2111216690799165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2.7563619479866978E-09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0.0009765569872761037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0.4202505766750209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5.642272907528772E-06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0.007138889241703215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0.021963551986485794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0.029433436196351036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0.26182492506223626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0.2584064188216564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4.5939365799778293E-10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0.00048828033121268386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0.4240739281706479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1.8812170295009214E-06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0.003898725131881995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0.0133614057404773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0.02081210567118456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0.23531976694614248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0.30204390633202904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7.656560966629716E-11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0.0002441404718687806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0.4263822091825962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6.271489087766401E-07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0.0021133768210315593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0.007980277914199314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0.014524524636103372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0.207490976259006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0.34126386748971943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BP65"/>
  <sheetViews>
    <sheetView workbookViewId="0" topLeftCell="A1">
      <selection activeCell="A14" sqref="A14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1.2760934944382859E-11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0.00012207028697813008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0.42775294558027416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2.090623971938244E-07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0.001138486667077891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0.00469459789744351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0.010035245894240841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0.18041074773260588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0.3758456968662204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2"/>
  <sheetViews>
    <sheetView workbookViewId="0" topLeftCell="A1">
      <selection activeCell="B28" sqref="B28"/>
    </sheetView>
  </sheetViews>
  <sheetFormatPr defaultColWidth="8.875" defaultRowHeight="13.5"/>
  <cols>
    <col min="1" max="1" width="8.875" style="0" customWidth="1"/>
    <col min="2" max="2" width="11.875" style="1" bestFit="1" customWidth="1"/>
    <col min="3" max="3" width="8.875" style="0" customWidth="1"/>
    <col min="4" max="4" width="11.00390625" style="0" customWidth="1"/>
  </cols>
  <sheetData>
    <row r="1" spans="1:6" ht="16.5">
      <c r="A1" t="s">
        <v>15</v>
      </c>
      <c r="B1" s="1" t="s">
        <v>16</v>
      </c>
      <c r="D1" t="s">
        <v>19</v>
      </c>
      <c r="E1" t="s">
        <v>17</v>
      </c>
      <c r="F1" t="s">
        <v>18</v>
      </c>
    </row>
    <row r="2" spans="1:6" ht="16.5">
      <c r="A2">
        <v>1</v>
      </c>
      <c r="B2" s="1" t="s">
        <v>24</v>
      </c>
      <c r="D2">
        <v>1</v>
      </c>
      <c r="E2">
        <v>1</v>
      </c>
      <c r="F2">
        <v>2</v>
      </c>
    </row>
    <row r="3" spans="1:6" ht="16.5">
      <c r="A3">
        <v>2</v>
      </c>
      <c r="B3" s="1" t="s">
        <v>25</v>
      </c>
      <c r="D3">
        <v>2</v>
      </c>
      <c r="E3">
        <v>1</v>
      </c>
      <c r="F3">
        <v>3</v>
      </c>
    </row>
    <row r="4" spans="1:6" ht="16.5">
      <c r="A4">
        <v>3</v>
      </c>
      <c r="B4" s="1" t="s">
        <v>26</v>
      </c>
      <c r="D4">
        <v>3</v>
      </c>
      <c r="E4">
        <v>1</v>
      </c>
      <c r="F4">
        <v>4</v>
      </c>
    </row>
    <row r="5" spans="1:6" ht="16.5">
      <c r="A5">
        <v>4</v>
      </c>
      <c r="B5" s="1" t="s">
        <v>27</v>
      </c>
      <c r="D5">
        <v>4</v>
      </c>
      <c r="E5">
        <v>2</v>
      </c>
      <c r="F5">
        <v>3</v>
      </c>
    </row>
    <row r="6" spans="1:6" ht="16.5">
      <c r="A6">
        <v>5</v>
      </c>
      <c r="B6" s="1" t="s">
        <v>28</v>
      </c>
      <c r="D6">
        <v>5</v>
      </c>
      <c r="E6">
        <v>2</v>
      </c>
      <c r="F6">
        <v>4</v>
      </c>
    </row>
    <row r="7" spans="1:6" ht="16.5">
      <c r="A7">
        <v>6</v>
      </c>
      <c r="B7" s="1" t="s">
        <v>29</v>
      </c>
      <c r="D7">
        <v>6</v>
      </c>
      <c r="E7">
        <v>3</v>
      </c>
      <c r="F7">
        <v>4</v>
      </c>
    </row>
    <row r="8" spans="1:2" ht="16.5">
      <c r="A8">
        <v>7</v>
      </c>
      <c r="B8" s="1" t="s">
        <v>30</v>
      </c>
    </row>
    <row r="9" spans="1:2" ht="16.5">
      <c r="A9">
        <v>8</v>
      </c>
      <c r="B9" s="1" t="s">
        <v>31</v>
      </c>
    </row>
    <row r="10" spans="1:2" ht="16.5">
      <c r="A10">
        <v>9</v>
      </c>
      <c r="B10" s="1" t="s">
        <v>32</v>
      </c>
    </row>
    <row r="11" spans="1:2" ht="16.5">
      <c r="A11">
        <v>10</v>
      </c>
      <c r="B11" s="1" t="s">
        <v>33</v>
      </c>
    </row>
    <row r="12" spans="1:2" ht="16.5">
      <c r="A12">
        <v>11</v>
      </c>
      <c r="B12" s="1" t="s">
        <v>34</v>
      </c>
    </row>
  </sheetData>
  <printOptions/>
  <pageMargins left="0.75" right="0.75" top="1" bottom="1" header="0.512" footer="0.512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2.126822490730476E-12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6.1035151996355004E-05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0.4285557236110111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6.968959255376554E-08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0.0006100728041297847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0.0027267945044143855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0.006879911707340209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0.155252237707733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0.40591415482165466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3.54470415121746E-13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3.0517577416059163E-05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0.4290203618870795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2.3230218655003633E-08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0.0003254279124587132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0.0015667548535837877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0.0046882866055817695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0.13257910016036234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0.43178952777294344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5.9078402520291E-14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1.5258788944343192E-05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0.42928657395891273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7.743465296737065E-09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0.0001729019688471463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0.0008918533976114649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0.003179762389130965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0.11256759728669045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0.4538860444663371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BP65"/>
  <sheetViews>
    <sheetView tabSelected="1" workbookViewId="0" topLeftCell="A1">
      <selection activeCell="C12" sqref="C12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9.846400420048499E-15</v>
      </c>
      <c r="D3" s="1" t="s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7.629394511557197E-06</v>
      </c>
      <c r="D4" s="1" t="s">
        <v>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0.42943775932333866</v>
      </c>
      <c r="D5" s="1" t="s">
        <v>3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2.581164945312775E-09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9.15424097152187E-05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0.0005035606884214479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6.5">
      <c r="A10" s="1" t="s">
        <v>8</v>
      </c>
      <c r="B10">
        <v>18789.68</v>
      </c>
      <c r="C10">
        <v>0.002148658587561834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6.5">
      <c r="A11" s="1" t="s">
        <v>9</v>
      </c>
      <c r="B11">
        <v>18994.84</v>
      </c>
      <c r="C11">
        <v>0.09516353633448951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6.5">
      <c r="A12" s="1" t="s">
        <v>10</v>
      </c>
      <c r="B12">
        <v>19200</v>
      </c>
      <c r="C12">
        <v>0.47264731068078547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2:4" ht="16.5">
      <c r="B13">
        <v>0</v>
      </c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spans="2:4" ht="16.5">
      <c r="B25">
        <v>0</v>
      </c>
      <c r="D25" s="1"/>
    </row>
    <row r="26" spans="2:4" ht="16.5">
      <c r="B26">
        <v>0</v>
      </c>
      <c r="D26" s="1"/>
    </row>
    <row r="27" spans="2:4" ht="16.5">
      <c r="B27">
        <v>0</v>
      </c>
      <c r="D27" s="1"/>
    </row>
    <row r="28" spans="2:4" ht="16.5">
      <c r="B28">
        <v>0</v>
      </c>
      <c r="D28" s="1"/>
    </row>
    <row r="29" spans="2:4" ht="16.5">
      <c r="B29">
        <v>0</v>
      </c>
      <c r="D29" s="1"/>
    </row>
    <row r="30" spans="2:4" ht="16.5">
      <c r="B30">
        <v>0</v>
      </c>
      <c r="D30" s="1"/>
    </row>
    <row r="31" spans="2:4" ht="16.5">
      <c r="B31">
        <v>0</v>
      </c>
      <c r="D31" s="1"/>
    </row>
    <row r="32" spans="2:4" ht="16.5">
      <c r="B32">
        <v>0</v>
      </c>
      <c r="D32" s="1"/>
    </row>
    <row r="33" spans="2:4" ht="16.5">
      <c r="B33">
        <v>0</v>
      </c>
      <c r="D33" s="1"/>
    </row>
    <row r="34" spans="2:4" ht="16.5">
      <c r="B34">
        <v>0</v>
      </c>
      <c r="D34" s="1"/>
    </row>
    <row r="35" spans="2:4" ht="16.5">
      <c r="B35">
        <v>0</v>
      </c>
      <c r="D35" s="1"/>
    </row>
    <row r="36" spans="2:4" ht="16.5">
      <c r="B36">
        <v>0</v>
      </c>
      <c r="D36" s="1"/>
    </row>
    <row r="37" spans="2:4" ht="16.5">
      <c r="B37">
        <v>0</v>
      </c>
      <c r="D37" s="1"/>
    </row>
    <row r="38" spans="2:4" ht="16.5">
      <c r="B38">
        <v>0</v>
      </c>
      <c r="D38" s="1"/>
    </row>
    <row r="39" spans="2:4" ht="16.5">
      <c r="B39">
        <v>0</v>
      </c>
      <c r="D39" s="1"/>
    </row>
    <row r="40" spans="2:4" ht="16.5">
      <c r="B40">
        <v>0</v>
      </c>
      <c r="D40" s="1"/>
    </row>
    <row r="41" spans="2:4" ht="16.5">
      <c r="B41">
        <v>0</v>
      </c>
      <c r="D41" s="1"/>
    </row>
    <row r="42" spans="2:4" ht="16.5">
      <c r="B42">
        <v>0</v>
      </c>
      <c r="D42" s="1"/>
    </row>
    <row r="43" spans="2:4" ht="16.5">
      <c r="B43">
        <v>0</v>
      </c>
      <c r="D43" s="1"/>
    </row>
    <row r="44" spans="2:4" ht="16.5">
      <c r="B44">
        <v>0</v>
      </c>
      <c r="D44" s="1"/>
    </row>
    <row r="45" spans="2:4" ht="16.5">
      <c r="B45">
        <v>0</v>
      </c>
      <c r="D45" s="1"/>
    </row>
    <row r="46" spans="2:4" ht="16.5">
      <c r="B46">
        <v>0</v>
      </c>
      <c r="D46" s="1"/>
    </row>
    <row r="47" spans="2:4" ht="16.5">
      <c r="B47">
        <v>0</v>
      </c>
      <c r="D47" s="1"/>
    </row>
    <row r="48" spans="2:4" ht="16.5">
      <c r="B48">
        <v>0</v>
      </c>
      <c r="D48" s="1"/>
    </row>
    <row r="49" spans="2:4" ht="16.5">
      <c r="B49">
        <v>0</v>
      </c>
      <c r="D49" s="1"/>
    </row>
    <row r="50" spans="2:4" ht="16.5">
      <c r="B50">
        <v>0</v>
      </c>
      <c r="D50" s="1"/>
    </row>
    <row r="51" spans="2:4" ht="16.5">
      <c r="B51">
        <v>0</v>
      </c>
      <c r="D51" s="1"/>
    </row>
    <row r="52" spans="2:4" ht="16.5">
      <c r="B52">
        <v>0</v>
      </c>
      <c r="D52" s="1"/>
    </row>
    <row r="53" spans="2:4" ht="16.5">
      <c r="B53">
        <v>0</v>
      </c>
      <c r="D53" s="1"/>
    </row>
    <row r="54" spans="2:4" ht="16.5">
      <c r="B54">
        <v>0</v>
      </c>
      <c r="D54" s="1"/>
    </row>
    <row r="55" spans="2:4" ht="16.5">
      <c r="B55">
        <v>0</v>
      </c>
      <c r="D55" s="1"/>
    </row>
    <row r="56" spans="2:4" ht="16.5">
      <c r="B56">
        <v>0</v>
      </c>
      <c r="D56" s="1"/>
    </row>
    <row r="57" spans="2:4" ht="16.5">
      <c r="B57">
        <v>0</v>
      </c>
      <c r="D57" s="1"/>
    </row>
    <row r="58" spans="2:4" ht="16.5">
      <c r="B58">
        <v>0</v>
      </c>
      <c r="D58" s="1"/>
    </row>
    <row r="59" spans="2:4" ht="16.5">
      <c r="B59">
        <v>0</v>
      </c>
      <c r="D59" s="1"/>
    </row>
    <row r="60" spans="2:4" ht="16.5">
      <c r="B60">
        <v>0</v>
      </c>
      <c r="D60" s="1"/>
    </row>
    <row r="61" spans="2:4" ht="16.5">
      <c r="B61">
        <v>0</v>
      </c>
      <c r="D61" s="1"/>
    </row>
    <row r="62" spans="2:4" ht="16.5">
      <c r="B62">
        <v>0</v>
      </c>
      <c r="D62" s="1"/>
    </row>
    <row r="63" spans="2:4" ht="16.5">
      <c r="B63">
        <v>0</v>
      </c>
      <c r="D63" s="1"/>
    </row>
    <row r="64" spans="2:4" ht="16.5">
      <c r="B64">
        <v>0</v>
      </c>
      <c r="D64" s="1"/>
    </row>
    <row r="65" spans="2:4" ht="16.5">
      <c r="B65">
        <v>0</v>
      </c>
      <c r="D65" s="1"/>
    </row>
  </sheetData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P65"/>
  <sheetViews>
    <sheetView workbookViewId="0" topLeftCell="A1">
      <selection activeCell="J41" sqref="J41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11</v>
      </c>
      <c r="C1" t="s">
        <v>12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4" ht="16.5">
      <c r="A2" s="1" t="s">
        <v>0</v>
      </c>
      <c r="D2" s="1" t="s">
        <v>0</v>
      </c>
    </row>
    <row r="3" spans="1:4" ht="16.5">
      <c r="A3" s="1" t="s">
        <v>1</v>
      </c>
      <c r="D3" s="1" t="s">
        <v>1</v>
      </c>
    </row>
    <row r="4" spans="1:4" ht="16.5">
      <c r="A4" s="1" t="s">
        <v>2</v>
      </c>
      <c r="D4" s="1" t="s">
        <v>2</v>
      </c>
    </row>
    <row r="5" spans="1:4" ht="16.5">
      <c r="A5" s="1" t="s">
        <v>3</v>
      </c>
      <c r="D5" s="1" t="s">
        <v>3</v>
      </c>
    </row>
    <row r="6" spans="1:4" ht="16.5">
      <c r="A6" s="1" t="s">
        <v>4</v>
      </c>
      <c r="D6" s="1" t="s">
        <v>4</v>
      </c>
    </row>
    <row r="7" spans="1:4" ht="16.5">
      <c r="A7" s="1" t="s">
        <v>5</v>
      </c>
      <c r="D7" s="1" t="s">
        <v>5</v>
      </c>
    </row>
    <row r="8" spans="1:4" ht="16.5">
      <c r="A8" s="1" t="s">
        <v>6</v>
      </c>
      <c r="D8" s="1" t="s">
        <v>6</v>
      </c>
    </row>
    <row r="9" spans="1:4" ht="16.5">
      <c r="A9" s="1" t="s">
        <v>7</v>
      </c>
      <c r="D9" s="1" t="s">
        <v>7</v>
      </c>
    </row>
    <row r="10" spans="1:4" ht="16.5">
      <c r="A10" s="1" t="s">
        <v>8</v>
      </c>
      <c r="D10" s="1" t="s">
        <v>8</v>
      </c>
    </row>
    <row r="11" spans="1:4" ht="16.5">
      <c r="A11" s="1" t="s">
        <v>9</v>
      </c>
      <c r="D11" s="1" t="s">
        <v>9</v>
      </c>
    </row>
    <row r="12" spans="1:4" ht="16.5">
      <c r="A12" s="1" t="s">
        <v>10</v>
      </c>
      <c r="D12" s="1" t="s">
        <v>10</v>
      </c>
    </row>
    <row r="13" ht="16.5">
      <c r="D13" s="1"/>
    </row>
    <row r="14" ht="16.5">
      <c r="D14" s="1"/>
    </row>
    <row r="15" ht="16.5">
      <c r="D15" s="1"/>
    </row>
    <row r="16" ht="16.5">
      <c r="D16" s="1"/>
    </row>
    <row r="17" ht="16.5">
      <c r="D17" s="1"/>
    </row>
    <row r="18" ht="16.5">
      <c r="D18" s="1"/>
    </row>
    <row r="19" ht="16.5">
      <c r="D19" s="1"/>
    </row>
    <row r="20" ht="16.5">
      <c r="D20" s="1"/>
    </row>
    <row r="21" ht="16.5">
      <c r="D21" s="1"/>
    </row>
    <row r="22" ht="16.5">
      <c r="D22" s="1"/>
    </row>
    <row r="23" ht="16.5">
      <c r="D23" s="1"/>
    </row>
    <row r="24" ht="16.5">
      <c r="D24" s="1"/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1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0.16666666666666663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0.6666666666666665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0.16666666666666663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0.02777777777777777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0.4444444444444443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0.11111111111111108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0.08333333333333331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0.33333333333333326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0.004629629629629628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0.24074074074074067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0.18518518518518512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0.0324074074074074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0.37037037037037024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0.11111111111111108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0.05555555555555554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2" max="3" width="8.875" style="0" customWidth="1"/>
    <col min="4" max="4" width="11.625" style="0" bestFit="1" customWidth="1"/>
  </cols>
  <sheetData>
    <row r="1" spans="2:68" ht="16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6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6.5">
      <c r="A3" s="1" t="s">
        <v>1</v>
      </c>
      <c r="B3">
        <v>18004.92</v>
      </c>
      <c r="C3">
        <v>0.0007716049382716046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6.5">
      <c r="A4" s="1" t="s">
        <v>2</v>
      </c>
      <c r="B4">
        <v>18273.56</v>
      </c>
      <c r="C4">
        <v>0.12345679012345676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6.5">
      <c r="A5" s="1" t="s">
        <v>3</v>
      </c>
      <c r="B5">
        <v>18521.04</v>
      </c>
      <c r="C5">
        <v>0.24382716049382705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6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6.5">
      <c r="A7" s="1" t="s">
        <v>5</v>
      </c>
      <c r="B7">
        <v>18294.72</v>
      </c>
      <c r="C7">
        <v>0.01157407407407407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6.5">
      <c r="A8" s="1" t="s">
        <v>6</v>
      </c>
      <c r="B8">
        <v>18542.2</v>
      </c>
      <c r="C8">
        <v>0.2870370370370369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6.5">
      <c r="A9" s="1" t="s">
        <v>7</v>
      </c>
      <c r="B9">
        <v>18768.52</v>
      </c>
      <c r="C9">
        <v>0.17901234567901228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6.5">
      <c r="A10" s="1" t="s">
        <v>8</v>
      </c>
      <c r="B10">
        <v>18789.68</v>
      </c>
      <c r="C10">
        <v>0.0987654320987654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6.5">
      <c r="A11" s="1" t="s">
        <v>9</v>
      </c>
      <c r="B11">
        <v>18994.84</v>
      </c>
      <c r="C11">
        <v>0.05555555555555553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6.5">
      <c r="A12" s="1" t="s">
        <v>10</v>
      </c>
      <c r="B12">
        <v>19200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6.5">
      <c r="D13" s="1"/>
    </row>
    <row r="14" spans="2:5" ht="16.5">
      <c r="B14">
        <v>4428.78</v>
      </c>
      <c r="C14">
        <v>4428.78</v>
      </c>
      <c r="D14" s="1">
        <v>4428.78</v>
      </c>
      <c r="E14">
        <v>4428.78</v>
      </c>
    </row>
    <row r="15" spans="2:5" ht="16.5">
      <c r="B15">
        <v>4272.38</v>
      </c>
      <c r="C15">
        <v>4272.38</v>
      </c>
      <c r="D15" s="1">
        <v>4730.08</v>
      </c>
      <c r="E15">
        <v>4730.08</v>
      </c>
    </row>
    <row r="16" spans="2:5" ht="16.5">
      <c r="B16">
        <v>4158.3</v>
      </c>
      <c r="C16">
        <v>4404.4</v>
      </c>
      <c r="D16" s="1">
        <v>4404.4</v>
      </c>
      <c r="E16">
        <v>5306.46</v>
      </c>
    </row>
    <row r="17" spans="2:5" ht="16.5">
      <c r="B17">
        <v>4086.54</v>
      </c>
      <c r="C17">
        <v>4811.5</v>
      </c>
      <c r="D17" s="1">
        <v>4811.5</v>
      </c>
      <c r="E17">
        <v>4811.5</v>
      </c>
    </row>
    <row r="18" spans="2:5" ht="16.5">
      <c r="B18">
        <v>4121.04</v>
      </c>
      <c r="C18">
        <v>4121.04</v>
      </c>
      <c r="D18" s="1">
        <v>4121.04</v>
      </c>
      <c r="E18">
        <v>6157.92</v>
      </c>
    </row>
    <row r="19" spans="2:5" ht="16.5">
      <c r="B19">
        <v>4573.68</v>
      </c>
      <c r="C19">
        <v>4573.68</v>
      </c>
      <c r="D19" s="1">
        <v>4573.68</v>
      </c>
      <c r="E19">
        <v>4573.68</v>
      </c>
    </row>
    <row r="20" spans="2:5" ht="16.5">
      <c r="B20">
        <v>4290.32</v>
      </c>
      <c r="C20">
        <v>4290.32</v>
      </c>
      <c r="D20" s="1">
        <v>4980.78</v>
      </c>
      <c r="E20">
        <v>4980.78</v>
      </c>
    </row>
    <row r="21" spans="2:5" ht="16.5">
      <c r="B21">
        <v>4049.28</v>
      </c>
      <c r="C21">
        <v>4528.14</v>
      </c>
      <c r="D21" s="1">
        <v>4528.14</v>
      </c>
      <c r="E21">
        <v>5662.96</v>
      </c>
    </row>
    <row r="22" spans="2:5" ht="16.5">
      <c r="B22">
        <v>4697.42</v>
      </c>
      <c r="C22">
        <v>4697.42</v>
      </c>
      <c r="D22" s="1">
        <v>4697.42</v>
      </c>
      <c r="E22">
        <v>4697.42</v>
      </c>
    </row>
    <row r="23" spans="2:5" ht="16.5">
      <c r="B23">
        <v>4287.1</v>
      </c>
      <c r="C23">
        <v>4287.1</v>
      </c>
      <c r="D23" s="1">
        <v>5210.32</v>
      </c>
      <c r="E23">
        <v>5210.32</v>
      </c>
    </row>
    <row r="24" spans="2:5" ht="16.5">
      <c r="B24">
        <v>4800</v>
      </c>
      <c r="C24">
        <v>4800</v>
      </c>
      <c r="D24" s="1">
        <v>4800</v>
      </c>
      <c r="E24">
        <v>4800</v>
      </c>
    </row>
    <row r="25" ht="16.5">
      <c r="D25" s="1"/>
    </row>
    <row r="26" ht="16.5">
      <c r="D26" s="1"/>
    </row>
    <row r="27" ht="16.5">
      <c r="D27" s="1"/>
    </row>
    <row r="28" ht="16.5">
      <c r="D28" s="1"/>
    </row>
    <row r="29" ht="16.5">
      <c r="D29" s="1"/>
    </row>
    <row r="30" ht="16.5">
      <c r="D30" s="1"/>
    </row>
    <row r="31" ht="16.5">
      <c r="D31" s="1"/>
    </row>
    <row r="32" ht="16.5">
      <c r="D32" s="1"/>
    </row>
    <row r="33" ht="16.5">
      <c r="D33" s="1"/>
    </row>
    <row r="34" ht="16.5">
      <c r="D34" s="1"/>
    </row>
    <row r="35" ht="16.5">
      <c r="D35" s="1"/>
    </row>
    <row r="36" ht="16.5">
      <c r="D36" s="1"/>
    </row>
    <row r="37" ht="16.5">
      <c r="D37" s="1"/>
    </row>
    <row r="38" ht="16.5">
      <c r="D38" s="1"/>
    </row>
    <row r="39" ht="16.5">
      <c r="D39" s="1"/>
    </row>
    <row r="40" ht="16.5">
      <c r="D40" s="1"/>
    </row>
    <row r="41" ht="16.5">
      <c r="D41" s="1"/>
    </row>
    <row r="42" ht="16.5">
      <c r="D42" s="1"/>
    </row>
    <row r="43" ht="16.5">
      <c r="D43" s="1"/>
    </row>
    <row r="44" ht="16.5">
      <c r="D44" s="1"/>
    </row>
    <row r="45" ht="16.5">
      <c r="D45" s="1"/>
    </row>
    <row r="46" ht="16.5">
      <c r="D46" s="1"/>
    </row>
    <row r="47" ht="16.5">
      <c r="D47" s="1"/>
    </row>
    <row r="48" ht="16.5">
      <c r="D48" s="1"/>
    </row>
    <row r="49" ht="16.5">
      <c r="D49" s="1"/>
    </row>
    <row r="50" ht="16.5">
      <c r="D50" s="1"/>
    </row>
    <row r="51" ht="16.5">
      <c r="D51" s="1"/>
    </row>
    <row r="52" ht="16.5">
      <c r="D52" s="1"/>
    </row>
    <row r="53" ht="16.5">
      <c r="D53" s="1"/>
    </row>
    <row r="54" ht="16.5">
      <c r="D54" s="1"/>
    </row>
    <row r="55" ht="16.5">
      <c r="D55" s="1"/>
    </row>
    <row r="56" ht="16.5">
      <c r="D56" s="1"/>
    </row>
    <row r="57" ht="16.5">
      <c r="D57" s="1"/>
    </row>
    <row r="58" ht="16.5">
      <c r="D58" s="1"/>
    </row>
    <row r="59" ht="16.5">
      <c r="D59" s="1"/>
    </row>
    <row r="60" ht="16.5">
      <c r="D60" s="1"/>
    </row>
    <row r="61" ht="16.5">
      <c r="D61" s="1"/>
    </row>
    <row r="62" ht="16.5">
      <c r="D62" s="1"/>
    </row>
    <row r="63" ht="16.5">
      <c r="D63" s="1"/>
    </row>
    <row r="64" ht="16.5">
      <c r="D64" s="1"/>
    </row>
    <row r="65" ht="16.5">
      <c r="D65" s="1"/>
    </row>
  </sheetData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</dc:creator>
  <cp:keywords/>
  <dc:description/>
  <cp:lastModifiedBy>穂刈 享</cp:lastModifiedBy>
  <dcterms:created xsi:type="dcterms:W3CDTF">2008-02-19T07:55:39Z</dcterms:created>
  <dcterms:modified xsi:type="dcterms:W3CDTF">2009-11-09T12:08:51Z</dcterms:modified>
  <cp:category/>
  <cp:version/>
  <cp:contentType/>
  <cp:contentStatus/>
</cp:coreProperties>
</file>