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65" windowHeight="9120" tabRatio="897" activeTab="0"/>
  </bookViews>
  <sheets>
    <sheet name="start" sheetId="1" r:id="rId1"/>
    <sheet name="information" sheetId="2" r:id="rId2"/>
    <sheet name="model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S</author>
  </authors>
  <commentList>
    <comment ref="E1" authorId="0">
      <text>
        <r>
          <rPr>
            <b/>
            <sz val="9"/>
            <rFont val="ＭＳ Ｐゴシック"/>
            <family val="3"/>
          </rPr>
          <t>node</t>
        </r>
      </text>
    </comment>
  </commentList>
</comments>
</file>

<file path=xl/sharedStrings.xml><?xml version="1.0" encoding="utf-8"?>
<sst xmlns="http://schemas.openxmlformats.org/spreadsheetml/2006/main" count="417" uniqueCount="36">
  <si>
    <t>000000</t>
  </si>
  <si>
    <t>000001</t>
  </si>
  <si>
    <t>000011</t>
  </si>
  <si>
    <t>000111</t>
  </si>
  <si>
    <t>001011</t>
  </si>
  <si>
    <t>001100</t>
  </si>
  <si>
    <t>001101</t>
  </si>
  <si>
    <t>001111</t>
  </si>
  <si>
    <t>011110</t>
  </si>
  <si>
    <t>011111</t>
  </si>
  <si>
    <t>111111</t>
  </si>
  <si>
    <t>Value</t>
  </si>
  <si>
    <t>probability</t>
  </si>
  <si>
    <t>value</t>
  </si>
  <si>
    <t>Probability</t>
  </si>
  <si>
    <t>category</t>
  </si>
  <si>
    <t>representative graphs</t>
  </si>
  <si>
    <t>node 1</t>
  </si>
  <si>
    <t>node 2</t>
  </si>
  <si>
    <t>arguments</t>
  </si>
  <si>
    <t>parameter values</t>
  </si>
  <si>
    <t>a=</t>
  </si>
  <si>
    <t>tau=</t>
  </si>
  <si>
    <t>beta=</t>
  </si>
  <si>
    <t>000000</t>
  </si>
  <si>
    <t>000001</t>
  </si>
  <si>
    <t>000011</t>
  </si>
  <si>
    <t>000111</t>
  </si>
  <si>
    <t>001011</t>
  </si>
  <si>
    <t>001100</t>
  </si>
  <si>
    <t>001101</t>
  </si>
  <si>
    <t>001111</t>
  </si>
  <si>
    <t>011110</t>
  </si>
  <si>
    <t>011111</t>
  </si>
  <si>
    <t>111111</t>
  </si>
  <si>
    <t>T=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</si>
</sst>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6"/>
      <color indexed="8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</xdr:row>
      <xdr:rowOff>66675</xdr:rowOff>
    </xdr:from>
    <xdr:to>
      <xdr:col>7</xdr:col>
      <xdr:colOff>419100</xdr:colOff>
      <xdr:row>4</xdr:row>
      <xdr:rowOff>38100</xdr:rowOff>
    </xdr:to>
    <xdr:sp macro="[0]!Main">
      <xdr:nvSpPr>
        <xdr:cNvPr id="1" name="AutoShape 2"/>
        <xdr:cNvSpPr>
          <a:spLocks/>
        </xdr:cNvSpPr>
      </xdr:nvSpPr>
      <xdr:spPr>
        <a:xfrm>
          <a:off x="3933825" y="238125"/>
          <a:ext cx="1019175" cy="4857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66"/>
  <sheetViews>
    <sheetView tabSelected="1" workbookViewId="0" topLeftCell="A1">
      <selection activeCell="C9" sqref="C9"/>
    </sheetView>
  </sheetViews>
  <sheetFormatPr defaultColWidth="8.875" defaultRowHeight="13.5"/>
  <cols>
    <col min="1" max="1" width="11.625" style="1" bestFit="1" customWidth="1"/>
    <col min="2" max="5" width="7.50390625" style="0" bestFit="1" customWidth="1"/>
    <col min="6" max="6" width="9.00390625" style="2" customWidth="1"/>
  </cols>
  <sheetData>
    <row r="1" spans="2:5" ht="13.5">
      <c r="B1">
        <v>1</v>
      </c>
      <c r="C1">
        <v>2</v>
      </c>
      <c r="D1">
        <v>3</v>
      </c>
      <c r="E1">
        <v>4</v>
      </c>
    </row>
    <row r="2" spans="1:5" ht="13.5">
      <c r="A2" s="1" t="s">
        <v>0</v>
      </c>
      <c r="B2" s="3">
        <f>12*$H$9^2/25-3*$H$9*$H$10/25-9*$H$10^2/50</f>
        <v>4428.78</v>
      </c>
      <c r="C2" s="3">
        <f>12*$H$9^2/25-3*$H$9*$H$10/25-9*$H$10^2/50</f>
        <v>4428.78</v>
      </c>
      <c r="D2" s="3">
        <f>12*$H$9^2/25-3*$H$9*$H$10/25-9*$H$10^2/50</f>
        <v>4428.78</v>
      </c>
      <c r="E2" s="3">
        <f>12*$H$9^2/25-3*$H$9*$H$10/25-9*$H$10^2/50</f>
        <v>4428.78</v>
      </c>
    </row>
    <row r="3" spans="1:5" ht="13.5">
      <c r="A3" s="1" t="s">
        <v>1</v>
      </c>
      <c r="B3" s="3">
        <f>12*$H$9^2/25-7*$H$9*$H$10/25+11*$H$10^2/50</f>
        <v>4272.38</v>
      </c>
      <c r="C3" s="3">
        <f>12*$H$9^2/25-7*$H$9*$H$10/25+11*$H$10^2/50</f>
        <v>4272.38</v>
      </c>
      <c r="D3" s="3">
        <f>12*$H$9^2/25+2*$H$9*$H$10/25-12*$H$10^2/25</f>
        <v>4730.08</v>
      </c>
      <c r="E3" s="3">
        <f>12*$H$9^2/25+2*$H$9*$H$10/25-12*$H$10^2/25</f>
        <v>4730.08</v>
      </c>
    </row>
    <row r="4" spans="1:5" ht="13.5">
      <c r="A4" s="1" t="s">
        <v>2</v>
      </c>
      <c r="B4" s="3">
        <f>12*$H$9^2/25-11*$H$9*$H$10/25+35*$H$10^2/50</f>
        <v>4158.3</v>
      </c>
      <c r="C4" s="3">
        <f>12*$H$9^2/25-2*$H$9*$H$10/25-10*$H$10^2/25</f>
        <v>4404.4</v>
      </c>
      <c r="D4" s="3">
        <f>12*$H$9^2/25-2*$H$9*$H$10/25-10*$H$10^2/25</f>
        <v>4404.4</v>
      </c>
      <c r="E4" s="3">
        <f>12*$H$9^2/25+7*$H$9*$H$10/25-13*$H$10^2/50</f>
        <v>5306.46</v>
      </c>
    </row>
    <row r="5" spans="1:5" ht="13.5">
      <c r="A5" s="1" t="s">
        <v>3</v>
      </c>
      <c r="B5" s="3">
        <f>12*$H$9^2/25-15*$H$9*$H$10/25+63*$H$10^2/50</f>
        <v>4086.54</v>
      </c>
      <c r="C5" s="3">
        <f>12*$H$9^2/25+3*$H$9*$H$10/25-25*$H$10^2/50</f>
        <v>4811.5</v>
      </c>
      <c r="D5" s="3">
        <f>12*$H$9^2/25+3*$H$9*$H$10/25-25*$H$10^2/50</f>
        <v>4811.5</v>
      </c>
      <c r="E5" s="3">
        <f>12*$H$9^2/25+3*$H$9*$H$10/25-25*$H$10^2/50</f>
        <v>4811.5</v>
      </c>
    </row>
    <row r="6" spans="1:5" ht="13.5">
      <c r="A6" s="1" t="s">
        <v>4</v>
      </c>
      <c r="B6" s="3">
        <f>12*$H$9^2/25-6*$H$9*$H$10/25-6*$H$10^2/25</f>
        <v>4121.04</v>
      </c>
      <c r="C6" s="3">
        <f>12*$H$9^2/25-6*$H$9*$H$10/25-6*$H$10^2/25</f>
        <v>4121.04</v>
      </c>
      <c r="D6" s="3">
        <f>12*$H$9^2/25-6*$H$9*$H$10/25-6*$H$10^2/25</f>
        <v>4121.04</v>
      </c>
      <c r="E6" s="3">
        <f>12*$H$9^2/25+12*$H$9*$H$10/25+12*$H$10^2/25</f>
        <v>6157.92</v>
      </c>
    </row>
    <row r="7" spans="1:5" ht="13.5">
      <c r="A7" s="1" t="s">
        <v>5</v>
      </c>
      <c r="B7" s="3">
        <f>12*$H$9^2/25-2*$H$9*$H$10/25-2*$H$10^2/25</f>
        <v>4573.68</v>
      </c>
      <c r="C7" s="3">
        <f>12*$H$9^2/25-2*$H$9*$H$10/25-2*$H$10^2/25</f>
        <v>4573.68</v>
      </c>
      <c r="D7" s="3">
        <f>12*$H$9^2/25-2*$H$9*$H$10/25-2*$H$10^2/25</f>
        <v>4573.68</v>
      </c>
      <c r="E7" s="3">
        <f>12*$H$9^2/25-2*$H$9*$H$10/25-2*$H$10^2/25</f>
        <v>4573.68</v>
      </c>
    </row>
    <row r="8" spans="1:7" ht="13.5">
      <c r="A8" s="1" t="s">
        <v>6</v>
      </c>
      <c r="B8" s="3">
        <f>12*$H$9^2/25-6*$H$9*$H$10/25+2*$H$10^2/25</f>
        <v>4290.32</v>
      </c>
      <c r="C8" s="3">
        <f>12*$H$9^2/25-6*$H$9*$H$10/25+2*$H$10^2/25</f>
        <v>4290.32</v>
      </c>
      <c r="D8" s="3">
        <f>12*$H$9^2/25+3*$H$9*$H$10/25-9*$H$10^2/50</f>
        <v>4980.78</v>
      </c>
      <c r="E8" s="3">
        <f>12*$H$9^2/25+3*$H$9*$H$10/25-9*$H$10^2/50</f>
        <v>4980.78</v>
      </c>
      <c r="G8" t="s">
        <v>20</v>
      </c>
    </row>
    <row r="9" spans="1:8" ht="13.5">
      <c r="A9" s="1" t="s">
        <v>7</v>
      </c>
      <c r="B9" s="3">
        <f>12*$H$9^2/25-10*$H$9*$H$10/25+8*$H$10^2/25</f>
        <v>4049.28</v>
      </c>
      <c r="C9" s="3">
        <f>12*$H$9^2/25-$H$9*$H$10/25-17*$H$10^2/50</f>
        <v>4528.14</v>
      </c>
      <c r="D9" s="3">
        <f>12*$H$9^2/25-$H$9*$H$10/25-17*$H$10^2/50</f>
        <v>4528.14</v>
      </c>
      <c r="E9" s="3">
        <f>12*$H$9^2/25+8*$H$9*$H$10/25+6*$H$10^2/25</f>
        <v>5662.96</v>
      </c>
      <c r="G9" s="2" t="s">
        <v>21</v>
      </c>
      <c r="H9" s="4">
        <v>100</v>
      </c>
    </row>
    <row r="10" spans="1:8" ht="13.5">
      <c r="A10" s="1" t="s">
        <v>8</v>
      </c>
      <c r="B10" s="3">
        <f>12*$H$9^2/25-$H$9*$H$10/25-$H$10^2/50</f>
        <v>4697.42</v>
      </c>
      <c r="C10" s="3">
        <f>12*$H$9^2/25-$H$9*$H$10/25-$H$10^2/50</f>
        <v>4697.42</v>
      </c>
      <c r="D10" s="3">
        <f>12*$H$9^2/25-$H$9*$H$10/25-$H$10^2/50</f>
        <v>4697.42</v>
      </c>
      <c r="E10" s="3">
        <f>12*$H$9^2/25-$H$9*$H$10/25-$H$10^2/50</f>
        <v>4697.42</v>
      </c>
      <c r="G10" s="2" t="s">
        <v>22</v>
      </c>
      <c r="H10" s="4">
        <v>23</v>
      </c>
    </row>
    <row r="11" spans="1:8" ht="13.5">
      <c r="A11" s="1" t="s">
        <v>9</v>
      </c>
      <c r="B11" s="3">
        <f>12*$H$9^2/25-5*$H$9*$H$10/25-5*$H$10^2/50</f>
        <v>4287.1</v>
      </c>
      <c r="C11" s="3">
        <f>12*$H$9^2/25-5*$H$9*$H$10/25-5*$H$10^2/50</f>
        <v>4287.1</v>
      </c>
      <c r="D11" s="3">
        <f>12*$H$9^2/25+4*$H$9*$H$10/25+2*$H$10^2/25</f>
        <v>5210.32</v>
      </c>
      <c r="E11" s="3">
        <f>12*$H$9^2/25+4*$H$9*$H$10/25+2*$H$10^2/25</f>
        <v>5210.32</v>
      </c>
      <c r="G11" s="2" t="s">
        <v>23</v>
      </c>
      <c r="H11" s="4">
        <v>0.9</v>
      </c>
    </row>
    <row r="12" spans="1:8" ht="13.5">
      <c r="A12" s="1" t="s">
        <v>10</v>
      </c>
      <c r="B12" s="3">
        <f>12*$H$9^2/25</f>
        <v>4800</v>
      </c>
      <c r="C12" s="3">
        <f>12*$H$9^2/25</f>
        <v>4800</v>
      </c>
      <c r="D12" s="3">
        <f>12*$H$9^2/25</f>
        <v>4800</v>
      </c>
      <c r="E12" s="3">
        <f>12*$H$9^2/25</f>
        <v>4800</v>
      </c>
      <c r="G12" s="2" t="s">
        <v>35</v>
      </c>
      <c r="H12" s="4">
        <v>10</v>
      </c>
    </row>
    <row r="13" spans="2:5" ht="13.5">
      <c r="B13" s="1"/>
      <c r="C13" s="1"/>
      <c r="D13" s="1"/>
      <c r="E13" s="1"/>
    </row>
    <row r="14" spans="2:5" ht="13.5">
      <c r="B14" s="1"/>
      <c r="C14" s="1"/>
      <c r="D14" s="1"/>
      <c r="E14" s="1"/>
    </row>
    <row r="15" spans="2:5" ht="13.5">
      <c r="B15" s="1"/>
      <c r="C15" s="1"/>
      <c r="D15" s="1"/>
      <c r="E15" s="1"/>
    </row>
    <row r="16" spans="2:5" ht="13.5">
      <c r="B16" s="1"/>
      <c r="C16" s="1"/>
      <c r="D16" s="1"/>
      <c r="E16" s="1"/>
    </row>
    <row r="17" spans="2:5" ht="13.5">
      <c r="B17" s="1"/>
      <c r="C17" s="1"/>
      <c r="D17" s="1"/>
      <c r="E17" s="1"/>
    </row>
    <row r="18" spans="2:5" ht="13.5">
      <c r="B18" s="1"/>
      <c r="C18" s="1"/>
      <c r="D18" s="1"/>
      <c r="E18" s="1"/>
    </row>
    <row r="19" spans="2:5" ht="13.5">
      <c r="B19" s="1"/>
      <c r="C19" s="1"/>
      <c r="D19" s="1"/>
      <c r="E19" s="1"/>
    </row>
    <row r="20" spans="2:5" ht="13.5">
      <c r="B20" s="1"/>
      <c r="C20" s="1"/>
      <c r="D20" s="1"/>
      <c r="E20" s="1"/>
    </row>
    <row r="21" spans="2:5" ht="13.5">
      <c r="B21" s="1"/>
      <c r="C21" s="1"/>
      <c r="D21" s="1"/>
      <c r="E21" s="1"/>
    </row>
    <row r="22" spans="2:5" ht="13.5">
      <c r="B22" s="1"/>
      <c r="C22" s="1"/>
      <c r="D22" s="1"/>
      <c r="E22" s="1"/>
    </row>
    <row r="23" spans="2:5" ht="13.5">
      <c r="B23" s="1"/>
      <c r="C23" s="1"/>
      <c r="D23" s="1"/>
      <c r="E23" s="1"/>
    </row>
    <row r="24" spans="2:5" ht="13.5">
      <c r="B24" s="1"/>
      <c r="C24" s="1"/>
      <c r="D24" s="1"/>
      <c r="E24" s="1"/>
    </row>
    <row r="25" spans="2:5" ht="13.5">
      <c r="B25" s="1"/>
      <c r="C25" s="1"/>
      <c r="D25" s="1"/>
      <c r="E25" s="1"/>
    </row>
    <row r="26" spans="2:5" ht="13.5">
      <c r="B26" s="1"/>
      <c r="C26" s="1"/>
      <c r="D26" s="1"/>
      <c r="E26" s="1"/>
    </row>
    <row r="27" spans="2:5" ht="13.5">
      <c r="B27" s="1"/>
      <c r="C27" s="1"/>
      <c r="D27" s="1"/>
      <c r="E27" s="1"/>
    </row>
    <row r="28" spans="2:5" ht="13.5">
      <c r="B28" s="1"/>
      <c r="C28" s="1"/>
      <c r="D28" s="1"/>
      <c r="E28" s="1"/>
    </row>
    <row r="29" spans="2:5" ht="13.5">
      <c r="B29" s="1"/>
      <c r="C29" s="1"/>
      <c r="D29" s="1"/>
      <c r="E29" s="1"/>
    </row>
    <row r="30" spans="2:5" ht="13.5">
      <c r="B30" s="1"/>
      <c r="C30" s="1"/>
      <c r="D30" s="1"/>
      <c r="E30" s="1"/>
    </row>
    <row r="31" spans="2:5" ht="13.5">
      <c r="B31" s="1"/>
      <c r="C31" s="1"/>
      <c r="D31" s="1"/>
      <c r="E31" s="1"/>
    </row>
    <row r="32" spans="2:5" ht="13.5">
      <c r="B32" s="1"/>
      <c r="C32" s="1"/>
      <c r="D32" s="1"/>
      <c r="E32" s="1"/>
    </row>
    <row r="33" spans="2:5" ht="13.5">
      <c r="B33" s="1"/>
      <c r="C33" s="1"/>
      <c r="D33" s="1"/>
      <c r="E33" s="1"/>
    </row>
    <row r="34" spans="2:5" ht="13.5">
      <c r="B34" s="1"/>
      <c r="C34" s="1"/>
      <c r="D34" s="1"/>
      <c r="E34" s="1"/>
    </row>
    <row r="35" spans="2:5" ht="13.5">
      <c r="B35" s="1"/>
      <c r="C35" s="1"/>
      <c r="D35" s="1"/>
      <c r="E35" s="1"/>
    </row>
    <row r="66" spans="2:6" ht="13.5">
      <c r="B66" s="2"/>
      <c r="C66" s="2"/>
      <c r="F66"/>
    </row>
  </sheetData>
  <printOptions/>
  <pageMargins left="0.75" right="0.75" top="1" bottom="1" header="0.512" footer="0.512"/>
  <pageSetup horizontalDpi="600" verticalDpi="600"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62090.31795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62825.456025</v>
      </c>
      <c r="C3">
        <v>0.00012860082304526742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63517.89092</v>
      </c>
      <c r="C4">
        <v>0.015946502057613162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64167.62263499999</v>
      </c>
      <c r="C5">
        <v>0.04629629629629629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64167.622635</v>
      </c>
      <c r="C6">
        <v>0.04629629629629629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63594.0039</v>
      </c>
      <c r="C7">
        <v>0.0039866255144032905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64242.065124999994</v>
      </c>
      <c r="C8">
        <v>0.13888888888888884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64847.423169999995</v>
      </c>
      <c r="C9">
        <v>0.4012345679012344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64906.83125</v>
      </c>
      <c r="C10">
        <v>0.1003086419753086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65467.815624999996</v>
      </c>
      <c r="C11">
        <v>0.23148148148148137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66028.8</v>
      </c>
      <c r="C12">
        <v>0.015432098765432093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15522.5794875</v>
      </c>
      <c r="C14">
        <v>15522.5794875</v>
      </c>
      <c r="D14" s="1">
        <v>15522.5794875</v>
      </c>
      <c r="E14">
        <v>15522.5794875</v>
      </c>
    </row>
    <row r="15" spans="2:5" ht="13.5">
      <c r="B15">
        <v>14971.6309325</v>
      </c>
      <c r="C15">
        <v>14971.6309325</v>
      </c>
      <c r="D15" s="1">
        <v>16441.09708</v>
      </c>
      <c r="E15">
        <v>16441.09708</v>
      </c>
    </row>
    <row r="16" spans="2:5" ht="13.5">
      <c r="B16">
        <v>14497.962952499998</v>
      </c>
      <c r="C16">
        <v>15541.27291</v>
      </c>
      <c r="D16" s="1">
        <v>15541.27291</v>
      </c>
      <c r="E16">
        <v>17937.3821475</v>
      </c>
    </row>
    <row r="17" spans="2:5" ht="13.5">
      <c r="B17">
        <v>14101.5755475</v>
      </c>
      <c r="C17">
        <v>16688.6823625</v>
      </c>
      <c r="D17" s="1">
        <v>16688.6823625</v>
      </c>
      <c r="E17">
        <v>16688.6823625</v>
      </c>
    </row>
    <row r="18" spans="2:5" ht="13.5">
      <c r="B18">
        <v>14718.729315</v>
      </c>
      <c r="C18">
        <v>14718.729315</v>
      </c>
      <c r="D18" s="1">
        <v>14718.729315</v>
      </c>
      <c r="E18">
        <v>20011.434690000002</v>
      </c>
    </row>
    <row r="19" spans="2:5" ht="13.5">
      <c r="B19">
        <v>15898.500975</v>
      </c>
      <c r="C19">
        <v>15898.500975</v>
      </c>
      <c r="D19" s="1">
        <v>15898.500975</v>
      </c>
      <c r="E19">
        <v>15898.500975</v>
      </c>
    </row>
    <row r="20" spans="2:5" ht="13.5">
      <c r="B20">
        <v>15062.0423225</v>
      </c>
      <c r="C20">
        <v>15062.0423225</v>
      </c>
      <c r="D20" s="1">
        <v>17058.99024</v>
      </c>
      <c r="E20">
        <v>17058.99024</v>
      </c>
    </row>
    <row r="21" spans="2:5" ht="13.5">
      <c r="B21">
        <v>14302.864245</v>
      </c>
      <c r="C21">
        <v>15873.6559725</v>
      </c>
      <c r="D21" s="1">
        <v>15873.6559725</v>
      </c>
      <c r="E21">
        <v>18797.24698</v>
      </c>
    </row>
    <row r="22" spans="2:5" ht="13.5">
      <c r="B22">
        <v>16226.7078125</v>
      </c>
      <c r="C22">
        <v>16226.7078125</v>
      </c>
      <c r="D22" s="1">
        <v>16226.7078125</v>
      </c>
      <c r="E22">
        <v>16226.7078125</v>
      </c>
    </row>
    <row r="23" spans="2:5" ht="13.5">
      <c r="B23">
        <v>15104.7390625</v>
      </c>
      <c r="C23">
        <v>15104.7390625</v>
      </c>
      <c r="D23" s="1">
        <v>17629.168749999997</v>
      </c>
      <c r="E23">
        <v>17629.168749999997</v>
      </c>
    </row>
    <row r="24" spans="2:5" ht="13.5">
      <c r="B24">
        <v>16507.2</v>
      </c>
      <c r="C24">
        <v>16507.2</v>
      </c>
      <c r="D24" s="1">
        <v>16507.2</v>
      </c>
      <c r="E24">
        <v>16507.2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48687.7218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49305.7755</v>
      </c>
      <c r="C3">
        <v>2.143347050754457E-05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49882.355599999995</v>
      </c>
      <c r="C4">
        <v>0.005401234567901232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50417.462100000004</v>
      </c>
      <c r="C5">
        <v>0.02580589849108367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50417.462100000004</v>
      </c>
      <c r="C6">
        <v>0.02580589849108367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49968.3756</v>
      </c>
      <c r="C7">
        <v>0.001350308641975308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50514.618700000006</v>
      </c>
      <c r="C8">
        <v>0.077417695473251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51019.3882</v>
      </c>
      <c r="C9">
        <v>0.36008230452674883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51083.135</v>
      </c>
      <c r="C10">
        <v>0.09002057613168721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51557.5675</v>
      </c>
      <c r="C11">
        <v>0.3600823045267488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52032</v>
      </c>
      <c r="C12">
        <v>0.054012345679012315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12171.93045</v>
      </c>
      <c r="C14">
        <v>12171.93045</v>
      </c>
      <c r="D14" s="1">
        <v>12171.93045</v>
      </c>
      <c r="E14">
        <v>12171.93045</v>
      </c>
    </row>
    <row r="15" spans="2:5" ht="13.5">
      <c r="B15">
        <v>11735.17655</v>
      </c>
      <c r="C15">
        <v>11735.176550000002</v>
      </c>
      <c r="D15" s="1">
        <v>12917.711200000002</v>
      </c>
      <c r="E15">
        <v>12917.711200000002</v>
      </c>
    </row>
    <row r="16" spans="2:5" ht="13.5">
      <c r="B16">
        <v>11370.29535</v>
      </c>
      <c r="C16">
        <v>12180.2392</v>
      </c>
      <c r="D16" s="1">
        <v>12180.2392</v>
      </c>
      <c r="E16">
        <v>14151.581849999999</v>
      </c>
    </row>
    <row r="17" spans="2:5" ht="13.5">
      <c r="B17">
        <v>11077.28685</v>
      </c>
      <c r="C17">
        <v>13113.39175</v>
      </c>
      <c r="D17" s="1">
        <v>13113.39175</v>
      </c>
      <c r="E17">
        <v>13113.39175</v>
      </c>
    </row>
    <row r="18" spans="2:5" ht="13.5">
      <c r="B18">
        <v>11514.6399</v>
      </c>
      <c r="C18">
        <v>11514.639900000002</v>
      </c>
      <c r="D18" s="1">
        <v>11514.6399</v>
      </c>
      <c r="E18">
        <v>15873.5424</v>
      </c>
    </row>
    <row r="19" spans="2:5" ht="13.5">
      <c r="B19">
        <v>12492.0939</v>
      </c>
      <c r="C19">
        <v>12492.0939</v>
      </c>
      <c r="D19" s="1">
        <v>12492.0939</v>
      </c>
      <c r="E19">
        <v>12492.0939</v>
      </c>
    </row>
    <row r="20" spans="2:5" ht="13.5">
      <c r="B20">
        <v>11799.28445</v>
      </c>
      <c r="C20">
        <v>11799.28445</v>
      </c>
      <c r="D20" s="1">
        <v>13458.0249</v>
      </c>
      <c r="E20">
        <v>13458.0249</v>
      </c>
    </row>
    <row r="21" spans="2:5" ht="13.5">
      <c r="B21">
        <v>11178.3477</v>
      </c>
      <c r="C21">
        <v>12464.49735</v>
      </c>
      <c r="D21" s="1">
        <v>12464.49735</v>
      </c>
      <c r="E21">
        <v>14912.0458</v>
      </c>
    </row>
    <row r="22" spans="2:5" ht="13.5">
      <c r="B22">
        <v>12770.78375</v>
      </c>
      <c r="C22">
        <v>12770.78375</v>
      </c>
      <c r="D22" s="1">
        <v>12770.78375</v>
      </c>
      <c r="E22">
        <v>12770.78375</v>
      </c>
    </row>
    <row r="23" spans="2:5" ht="13.5">
      <c r="B23">
        <v>11821.91875</v>
      </c>
      <c r="C23">
        <v>11821.91875</v>
      </c>
      <c r="D23" s="1">
        <v>13956.865</v>
      </c>
      <c r="E23">
        <v>13956.865</v>
      </c>
    </row>
    <row r="24" spans="2:5" ht="13.5">
      <c r="B24">
        <v>13008</v>
      </c>
      <c r="C24">
        <v>13008</v>
      </c>
      <c r="D24" s="1">
        <v>13008</v>
      </c>
      <c r="E24">
        <v>13008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33919.548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34414.002</v>
      </c>
      <c r="C3">
        <v>3.5722450845907614E-06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34837.478</v>
      </c>
      <c r="C4">
        <v>0.001814700502972107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35189.975999999995</v>
      </c>
      <c r="C5">
        <v>0.013803155006858707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35189.976</v>
      </c>
      <c r="C6">
        <v>0.013803155006858707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34908.456000000006</v>
      </c>
      <c r="C7">
        <v>0.00045367512574302673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35335.198</v>
      </c>
      <c r="C8">
        <v>0.04140946502057612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35690.962</v>
      </c>
      <c r="C9">
        <v>0.2916666666666665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35761.94</v>
      </c>
      <c r="C10">
        <v>0.07291666666666663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36120.97</v>
      </c>
      <c r="C11">
        <v>0.45010288065843596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36480</v>
      </c>
      <c r="C12">
        <v>0.1140260631001371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8479.887</v>
      </c>
      <c r="C14">
        <v>8479.887</v>
      </c>
      <c r="D14" s="1">
        <v>8479.887</v>
      </c>
      <c r="E14">
        <v>8479.887</v>
      </c>
    </row>
    <row r="15" spans="2:5" ht="13.5">
      <c r="B15">
        <v>8168.099</v>
      </c>
      <c r="C15">
        <v>8168.099</v>
      </c>
      <c r="D15" s="1">
        <v>9038.902</v>
      </c>
      <c r="E15">
        <v>9038.902</v>
      </c>
    </row>
    <row r="16" spans="2:5" ht="13.5">
      <c r="B16">
        <v>7929.612000000001</v>
      </c>
      <c r="C16">
        <v>8498.77</v>
      </c>
      <c r="D16" s="1">
        <v>8498.77</v>
      </c>
      <c r="E16">
        <v>9910.326000000001</v>
      </c>
    </row>
    <row r="17" spans="2:5" ht="13.5">
      <c r="B17">
        <v>7764.4259999999995</v>
      </c>
      <c r="C17">
        <v>9141.85</v>
      </c>
      <c r="D17" s="1">
        <v>9141.85</v>
      </c>
      <c r="E17">
        <v>9141.85</v>
      </c>
    </row>
    <row r="18" spans="2:5" ht="13.5">
      <c r="B18">
        <v>8031.939</v>
      </c>
      <c r="C18">
        <v>8031.939</v>
      </c>
      <c r="D18" s="1">
        <v>8031.939</v>
      </c>
      <c r="E18">
        <v>11094.159</v>
      </c>
    </row>
    <row r="19" spans="2:5" ht="13.5">
      <c r="B19">
        <v>8727.114000000001</v>
      </c>
      <c r="C19">
        <v>8727.114000000001</v>
      </c>
      <c r="D19" s="1">
        <v>8727.114000000001</v>
      </c>
      <c r="E19">
        <v>8727.114000000001</v>
      </c>
    </row>
    <row r="20" spans="2:5" ht="13.5">
      <c r="B20">
        <v>8212.19</v>
      </c>
      <c r="C20">
        <v>8212.19</v>
      </c>
      <c r="D20" s="1">
        <v>9455.409</v>
      </c>
      <c r="E20">
        <v>9455.409</v>
      </c>
    </row>
    <row r="21" spans="2:5" ht="13.5">
      <c r="B21">
        <v>7770.567000000001</v>
      </c>
      <c r="C21">
        <v>8712.141</v>
      </c>
      <c r="D21" s="1">
        <v>8712.141</v>
      </c>
      <c r="E21">
        <v>10496.113000000001</v>
      </c>
    </row>
    <row r="22" spans="2:5" ht="13.5">
      <c r="B22">
        <v>8940.485</v>
      </c>
      <c r="C22">
        <v>8940.485</v>
      </c>
      <c r="D22" s="1">
        <v>8940.485</v>
      </c>
      <c r="E22">
        <v>8940.485</v>
      </c>
    </row>
    <row r="23" spans="2:5" ht="13.5">
      <c r="B23">
        <v>8222.425000000001</v>
      </c>
      <c r="C23">
        <v>8222.425000000001</v>
      </c>
      <c r="D23" s="1">
        <v>9838.06</v>
      </c>
      <c r="E23">
        <v>9838.06</v>
      </c>
    </row>
    <row r="24" spans="2:5" ht="13.5">
      <c r="B24">
        <v>9120</v>
      </c>
      <c r="C24">
        <v>9120</v>
      </c>
      <c r="D24" s="1">
        <v>9120</v>
      </c>
      <c r="E24">
        <v>9120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BP65"/>
  <sheetViews>
    <sheetView workbookViewId="0" topLeftCell="A1">
      <selection activeCell="C11" sqref="C11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5.953741807651269E-07</v>
      </c>
      <c r="D3" s="1" t="s">
        <v>1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0.007811309251638468</v>
      </c>
      <c r="D4" s="1" t="s">
        <v>2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0.06271671620179847</v>
      </c>
      <c r="D5" s="1" t="s">
        <v>3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0.00015182041609510736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0.02161208276177411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0.16653806584362132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ht="13.5">
      <c r="A10" s="1" t="s">
        <v>8</v>
      </c>
      <c r="B10">
        <v>18789.68</v>
      </c>
      <c r="C10">
        <v>0.05551268861454044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 ht="13.5">
      <c r="A11" s="1" t="s">
        <v>9</v>
      </c>
      <c r="B11">
        <v>18994.84</v>
      </c>
      <c r="C11">
        <v>0.49661351165980766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ht="13.5">
      <c r="A12" s="1" t="s">
        <v>10</v>
      </c>
      <c r="B12">
        <v>19200</v>
      </c>
      <c r="C12">
        <v>0.18904320987654308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12"/>
  <sheetViews>
    <sheetView workbookViewId="0" topLeftCell="A1">
      <selection activeCell="B28" sqref="B28"/>
    </sheetView>
  </sheetViews>
  <sheetFormatPr defaultColWidth="8.875" defaultRowHeight="13.5"/>
  <cols>
    <col min="2" max="2" width="11.875" style="1" bestFit="1" customWidth="1"/>
    <col min="4" max="4" width="11.00390625" style="0" customWidth="1"/>
  </cols>
  <sheetData>
    <row r="1" spans="1:6" ht="13.5">
      <c r="A1" t="s">
        <v>15</v>
      </c>
      <c r="B1" s="1" t="s">
        <v>16</v>
      </c>
      <c r="D1" t="s">
        <v>19</v>
      </c>
      <c r="E1" t="s">
        <v>17</v>
      </c>
      <c r="F1" t="s">
        <v>18</v>
      </c>
    </row>
    <row r="2" spans="1:6" ht="13.5">
      <c r="A2">
        <v>1</v>
      </c>
      <c r="B2" s="1" t="s">
        <v>24</v>
      </c>
      <c r="D2">
        <v>1</v>
      </c>
      <c r="E2">
        <v>1</v>
      </c>
      <c r="F2">
        <v>2</v>
      </c>
    </row>
    <row r="3" spans="1:6" ht="13.5">
      <c r="A3">
        <v>2</v>
      </c>
      <c r="B3" s="1" t="s">
        <v>25</v>
      </c>
      <c r="D3">
        <v>2</v>
      </c>
      <c r="E3">
        <v>1</v>
      </c>
      <c r="F3">
        <v>3</v>
      </c>
    </row>
    <row r="4" spans="1:6" ht="13.5">
      <c r="A4">
        <v>3</v>
      </c>
      <c r="B4" s="1" t="s">
        <v>26</v>
      </c>
      <c r="D4">
        <v>3</v>
      </c>
      <c r="E4">
        <v>1</v>
      </c>
      <c r="F4">
        <v>4</v>
      </c>
    </row>
    <row r="5" spans="1:6" ht="13.5">
      <c r="A5">
        <v>4</v>
      </c>
      <c r="B5" s="1" t="s">
        <v>27</v>
      </c>
      <c r="D5">
        <v>4</v>
      </c>
      <c r="E5">
        <v>2</v>
      </c>
      <c r="F5">
        <v>3</v>
      </c>
    </row>
    <row r="6" spans="1:6" ht="13.5">
      <c r="A6">
        <v>5</v>
      </c>
      <c r="B6" s="1" t="s">
        <v>28</v>
      </c>
      <c r="D6">
        <v>5</v>
      </c>
      <c r="E6">
        <v>2</v>
      </c>
      <c r="F6">
        <v>4</v>
      </c>
    </row>
    <row r="7" spans="1:6" ht="13.5">
      <c r="A7">
        <v>6</v>
      </c>
      <c r="B7" s="1" t="s">
        <v>29</v>
      </c>
      <c r="D7">
        <v>6</v>
      </c>
      <c r="E7">
        <v>3</v>
      </c>
      <c r="F7">
        <v>4</v>
      </c>
    </row>
    <row r="8" spans="1:2" ht="13.5">
      <c r="A8">
        <v>7</v>
      </c>
      <c r="B8" s="1" t="s">
        <v>30</v>
      </c>
    </row>
    <row r="9" spans="1:2" ht="13.5">
      <c r="A9">
        <v>8</v>
      </c>
      <c r="B9" s="1" t="s">
        <v>31</v>
      </c>
    </row>
    <row r="10" spans="1:2" ht="13.5">
      <c r="A10">
        <v>9</v>
      </c>
      <c r="B10" s="1" t="s">
        <v>32</v>
      </c>
    </row>
    <row r="11" spans="1:2" ht="13.5">
      <c r="A11">
        <v>10</v>
      </c>
      <c r="B11" s="1" t="s">
        <v>33</v>
      </c>
    </row>
    <row r="12" spans="1:2" ht="13.5">
      <c r="A12">
        <v>11</v>
      </c>
      <c r="B12" s="1" t="s">
        <v>34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BP65"/>
  <sheetViews>
    <sheetView workbookViewId="0" topLeftCell="A1">
      <selection activeCell="J41" sqref="J41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11</v>
      </c>
      <c r="C1" t="s">
        <v>12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4" ht="13.5">
      <c r="A2" s="1" t="s">
        <v>0</v>
      </c>
      <c r="D2" s="1" t="s">
        <v>0</v>
      </c>
    </row>
    <row r="3" spans="1:4" ht="13.5">
      <c r="A3" s="1" t="s">
        <v>1</v>
      </c>
      <c r="D3" s="1" t="s">
        <v>1</v>
      </c>
    </row>
    <row r="4" spans="1:4" ht="13.5">
      <c r="A4" s="1" t="s">
        <v>2</v>
      </c>
      <c r="D4" s="1" t="s">
        <v>2</v>
      </c>
    </row>
    <row r="5" spans="1:4" ht="13.5">
      <c r="A5" s="1" t="s">
        <v>3</v>
      </c>
      <c r="D5" s="1" t="s">
        <v>3</v>
      </c>
    </row>
    <row r="6" spans="1:4" ht="13.5">
      <c r="A6" s="1" t="s">
        <v>4</v>
      </c>
      <c r="D6" s="1" t="s">
        <v>4</v>
      </c>
    </row>
    <row r="7" spans="1:4" ht="13.5">
      <c r="A7" s="1" t="s">
        <v>5</v>
      </c>
      <c r="D7" s="1" t="s">
        <v>5</v>
      </c>
    </row>
    <row r="8" spans="1:4" ht="13.5">
      <c r="A8" s="1" t="s">
        <v>6</v>
      </c>
      <c r="D8" s="1" t="s">
        <v>6</v>
      </c>
    </row>
    <row r="9" spans="1:4" ht="13.5">
      <c r="A9" s="1" t="s">
        <v>7</v>
      </c>
      <c r="D9" s="1" t="s">
        <v>7</v>
      </c>
    </row>
    <row r="10" spans="1:4" ht="13.5">
      <c r="A10" s="1" t="s">
        <v>8</v>
      </c>
      <c r="D10" s="1" t="s">
        <v>8</v>
      </c>
    </row>
    <row r="11" spans="1:4" ht="13.5">
      <c r="A11" s="1" t="s">
        <v>9</v>
      </c>
      <c r="D11" s="1" t="s">
        <v>9</v>
      </c>
    </row>
    <row r="12" spans="1:4" ht="13.5">
      <c r="A12" s="1" t="s">
        <v>10</v>
      </c>
      <c r="D12" s="1" t="s">
        <v>10</v>
      </c>
    </row>
    <row r="13" ht="13.5">
      <c r="D13" s="1"/>
    </row>
    <row r="14" ht="13.5">
      <c r="D14" s="1"/>
    </row>
    <row r="15" ht="13.5">
      <c r="D15" s="1"/>
    </row>
    <row r="16" ht="13.5">
      <c r="D16" s="1"/>
    </row>
    <row r="17" ht="13.5">
      <c r="D17" s="1"/>
    </row>
    <row r="18" ht="13.5">
      <c r="D18" s="1"/>
    </row>
    <row r="19" ht="13.5">
      <c r="D19" s="1"/>
    </row>
    <row r="20" ht="13.5">
      <c r="D20" s="1"/>
    </row>
    <row r="21" ht="13.5">
      <c r="D21" s="1"/>
    </row>
    <row r="22" ht="13.5">
      <c r="D22" s="1"/>
    </row>
    <row r="23" ht="13.5">
      <c r="D23" s="1"/>
    </row>
    <row r="24" ht="13.5">
      <c r="D24" s="1"/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119770.2034250117</v>
      </c>
      <c r="C2">
        <v>1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120756.71529751609</v>
      </c>
      <c r="C3">
        <v>0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121690.26347117621</v>
      </c>
      <c r="C4">
        <v>0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122570.8479459921</v>
      </c>
      <c r="C5">
        <v>0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122570.8479459921</v>
      </c>
      <c r="C6">
        <v>0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121743.70705429293</v>
      </c>
      <c r="C7">
        <v>0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122624.17642918954</v>
      </c>
      <c r="C8">
        <v>0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123451.68210524187</v>
      </c>
      <c r="C9">
        <v>0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123504.88574622237</v>
      </c>
      <c r="C10">
        <v>0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124279.31262351116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125053.73950079996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29942.550856252925</v>
      </c>
      <c r="C14">
        <v>29942.550856252925</v>
      </c>
      <c r="D14" s="1">
        <v>29942.550856252925</v>
      </c>
      <c r="E14">
        <v>29942.550856252925</v>
      </c>
    </row>
    <row r="15" spans="2:5" ht="13.5">
      <c r="B15">
        <v>29027.114727121465</v>
      </c>
      <c r="C15">
        <v>29027.114727121465</v>
      </c>
      <c r="D15" s="1">
        <v>31351.242921636578</v>
      </c>
      <c r="E15">
        <v>31351.242921636578</v>
      </c>
    </row>
    <row r="16" spans="2:5" ht="13.5">
      <c r="B16">
        <v>28214.977821696495</v>
      </c>
      <c r="C16">
        <v>30015.939610592133</v>
      </c>
      <c r="D16" s="1">
        <v>30015.939610592133</v>
      </c>
      <c r="E16">
        <v>33443.40642829546</v>
      </c>
    </row>
    <row r="17" spans="2:5" ht="13.5">
      <c r="B17">
        <v>27506.140139978022</v>
      </c>
      <c r="C17">
        <v>31688.235935338027</v>
      </c>
      <c r="D17" s="1">
        <v>31688.235935338027</v>
      </c>
      <c r="E17">
        <v>31688.235935338027</v>
      </c>
    </row>
    <row r="18" spans="2:5" ht="13.5">
      <c r="B18">
        <v>28783.935523254186</v>
      </c>
      <c r="C18">
        <v>28783.935523254186</v>
      </c>
      <c r="D18" s="1">
        <v>28783.935523254186</v>
      </c>
      <c r="E18">
        <v>36219.04137622955</v>
      </c>
    </row>
    <row r="19" spans="2:5" ht="13.5">
      <c r="B19">
        <v>30435.926763573232</v>
      </c>
      <c r="C19">
        <v>30435.926763573232</v>
      </c>
      <c r="D19" s="1">
        <v>30435.926763573232</v>
      </c>
      <c r="E19">
        <v>30435.926763573232</v>
      </c>
    </row>
    <row r="20" spans="2:5" ht="13.5">
      <c r="B20">
        <v>29203.781821718683</v>
      </c>
      <c r="C20">
        <v>29203.781821718683</v>
      </c>
      <c r="D20" s="1">
        <v>32108.306392876082</v>
      </c>
      <c r="E20">
        <v>32108.306392876082</v>
      </c>
    </row>
    <row r="21" spans="2:5" ht="13.5">
      <c r="B21">
        <v>28074.93610357062</v>
      </c>
      <c r="C21">
        <v>30456.294269108545</v>
      </c>
      <c r="D21" s="1">
        <v>30456.294269108548</v>
      </c>
      <c r="E21">
        <v>34464.15746345415</v>
      </c>
    </row>
    <row r="22" spans="2:5" ht="13.5">
      <c r="B22">
        <v>30876.221436555592</v>
      </c>
      <c r="C22">
        <v>30876.221436555592</v>
      </c>
      <c r="D22" s="1">
        <v>30876.221436555592</v>
      </c>
      <c r="E22">
        <v>30876.221436555592</v>
      </c>
    </row>
    <row r="23" spans="2:5" ht="13.5">
      <c r="B23">
        <v>29327.36768197795</v>
      </c>
      <c r="C23">
        <v>29327.36768197795</v>
      </c>
      <c r="D23" s="1">
        <v>32812.28862977763</v>
      </c>
      <c r="E23">
        <v>32812.28862977763</v>
      </c>
    </row>
    <row r="24" spans="2:5" ht="13.5">
      <c r="B24">
        <v>31263.43487519999</v>
      </c>
      <c r="C24">
        <v>31263.43487519999</v>
      </c>
      <c r="D24" s="1">
        <v>31263.43487519999</v>
      </c>
      <c r="E24">
        <v>31263.43487519999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112423.4899768884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113394.53713890188</v>
      </c>
      <c r="C3">
        <v>1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114312.70061258652</v>
      </c>
      <c r="C4">
        <v>0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115177.98039794233</v>
      </c>
      <c r="C5">
        <v>0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115177.98039794233</v>
      </c>
      <c r="C6">
        <v>0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114366.62906085928</v>
      </c>
      <c r="C7">
        <v>0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115231.6638933919</v>
      </c>
      <c r="C8">
        <v>0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116043.81503759566</v>
      </c>
      <c r="C9">
        <v>0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116097.22110589649</v>
      </c>
      <c r="C10">
        <v>0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116856.24360894822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117615.26611199997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28105.8724942221</v>
      </c>
      <c r="C14">
        <v>28105.872494222098</v>
      </c>
      <c r="D14" s="1">
        <v>28105.872494222098</v>
      </c>
      <c r="E14">
        <v>28105.872494222098</v>
      </c>
    </row>
    <row r="15" spans="2:5" ht="13.5">
      <c r="B15">
        <v>27220.103081110847</v>
      </c>
      <c r="C15">
        <v>27220.103081110843</v>
      </c>
      <c r="D15" s="1">
        <v>29477.1654883401</v>
      </c>
      <c r="E15">
        <v>29477.1654883401</v>
      </c>
    </row>
    <row r="16" spans="2:5" ht="13.5">
      <c r="B16">
        <v>26436.120859431947</v>
      </c>
      <c r="C16">
        <v>28173.781391143428</v>
      </c>
      <c r="D16" s="1">
        <v>28173.781391143428</v>
      </c>
      <c r="E16">
        <v>31529.01697086771</v>
      </c>
    </row>
    <row r="17" spans="2:5" ht="13.5">
      <c r="B17">
        <v>25753.925829185417</v>
      </c>
      <c r="C17">
        <v>29808.018189585637</v>
      </c>
      <c r="D17" s="1">
        <v>29808.018189585637</v>
      </c>
      <c r="E17">
        <v>29808.018189585637</v>
      </c>
    </row>
    <row r="18" spans="2:5" ht="13.5">
      <c r="B18">
        <v>26972.184485379126</v>
      </c>
      <c r="C18">
        <v>26972.184485379126</v>
      </c>
      <c r="D18" s="1">
        <v>26972.184485379126</v>
      </c>
      <c r="E18">
        <v>34261.426941804944</v>
      </c>
    </row>
    <row r="19" spans="2:5" ht="13.5">
      <c r="B19">
        <v>28591.65726521482</v>
      </c>
      <c r="C19">
        <v>28591.65726521482</v>
      </c>
      <c r="D19" s="1">
        <v>28591.65726521482</v>
      </c>
      <c r="E19">
        <v>28591.65726521482</v>
      </c>
    </row>
    <row r="20" spans="2:5" ht="13.5">
      <c r="B20">
        <v>27389.750055607434</v>
      </c>
      <c r="C20">
        <v>27389.750055607434</v>
      </c>
      <c r="D20" s="1">
        <v>30226.081891088517</v>
      </c>
      <c r="E20">
        <v>30226.081891088517</v>
      </c>
    </row>
    <row r="21" spans="2:5" ht="13.5">
      <c r="B21">
        <v>26289.630037432406</v>
      </c>
      <c r="C21">
        <v>28606.559997395718</v>
      </c>
      <c r="D21" s="1">
        <v>28606.559997395718</v>
      </c>
      <c r="E21">
        <v>32541.065005371827</v>
      </c>
    </row>
    <row r="22" spans="2:5" ht="13.5">
      <c r="B22">
        <v>29024.305276474122</v>
      </c>
      <c r="C22">
        <v>29024.305276474122</v>
      </c>
      <c r="D22" s="1">
        <v>29024.305276474122</v>
      </c>
      <c r="E22">
        <v>29024.305276474122</v>
      </c>
    </row>
    <row r="23" spans="2:5" ht="13.5">
      <c r="B23">
        <v>27506.2602703706</v>
      </c>
      <c r="C23">
        <v>27506.2602703706</v>
      </c>
      <c r="D23" s="1">
        <v>30921.86153410351</v>
      </c>
      <c r="E23">
        <v>30921.86153410351</v>
      </c>
    </row>
    <row r="24" spans="2:5" ht="13.5">
      <c r="B24">
        <v>29403.816527999992</v>
      </c>
      <c r="C24">
        <v>29403.816527999992</v>
      </c>
      <c r="D24" s="1">
        <v>29403.816527999992</v>
      </c>
      <c r="E24">
        <v>29403.816527999992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104281.54760361469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105231.52219654266</v>
      </c>
      <c r="C3">
        <v>0.16666666666666663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106128.87810410075</v>
      </c>
      <c r="C4">
        <v>0.6666666666666665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106973.61532628897</v>
      </c>
      <c r="C5">
        <v>0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106973.61532628897</v>
      </c>
      <c r="C6">
        <v>0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106183.74631306688</v>
      </c>
      <c r="C7">
        <v>0.16666666666666663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107027.97527823203</v>
      </c>
      <c r="C8">
        <v>0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107819.58555802729</v>
      </c>
      <c r="C9">
        <v>0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107873.32900519532</v>
      </c>
      <c r="C10">
        <v>0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108611.81234259764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109350.29567999997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26070.38690090367</v>
      </c>
      <c r="C14">
        <v>26070.38690090367</v>
      </c>
      <c r="D14" s="1">
        <v>26070.386900903675</v>
      </c>
      <c r="E14">
        <v>26070.386900903675</v>
      </c>
    </row>
    <row r="15" spans="2:5" ht="13.5">
      <c r="B15">
        <v>25223.532014136457</v>
      </c>
      <c r="C15">
        <v>25223.532014136454</v>
      </c>
      <c r="D15" s="1">
        <v>27392.229084134873</v>
      </c>
      <c r="E15">
        <v>27392.229084134873</v>
      </c>
    </row>
    <row r="16" spans="2:5" ht="13.5">
      <c r="B16">
        <v>24476.129384814703</v>
      </c>
      <c r="C16">
        <v>26131.546589353187</v>
      </c>
      <c r="D16" s="1">
        <v>26131.546589353187</v>
      </c>
      <c r="E16">
        <v>29389.655540579668</v>
      </c>
    </row>
    <row r="17" spans="2:5" ht="13.5">
      <c r="B17">
        <v>23828.179012938424</v>
      </c>
      <c r="C17">
        <v>27715.145437783514</v>
      </c>
      <c r="D17" s="1">
        <v>27715.145437783514</v>
      </c>
      <c r="E17">
        <v>27715.145437783514</v>
      </c>
    </row>
    <row r="18" spans="2:5" ht="13.5">
      <c r="B18">
        <v>24970.31635201697</v>
      </c>
      <c r="C18">
        <v>24970.31635201697</v>
      </c>
      <c r="D18" s="1">
        <v>24970.31635201697</v>
      </c>
      <c r="E18">
        <v>32062.666270238064</v>
      </c>
    </row>
    <row r="19" spans="2:5" ht="13.5">
      <c r="B19">
        <v>26545.93657826672</v>
      </c>
      <c r="C19">
        <v>26545.93657826672</v>
      </c>
      <c r="D19" s="1">
        <v>26545.93657826672</v>
      </c>
      <c r="E19">
        <v>26545.93657826672</v>
      </c>
    </row>
    <row r="20" spans="2:5" ht="13.5">
      <c r="B20">
        <v>25384.025797480765</v>
      </c>
      <c r="C20">
        <v>25384.025797480765</v>
      </c>
      <c r="D20" s="1">
        <v>28129.96184163525</v>
      </c>
      <c r="E20">
        <v>28129.96184163525</v>
      </c>
    </row>
    <row r="21" spans="2:5" ht="13.5">
      <c r="B21">
        <v>24321.567274140278</v>
      </c>
      <c r="C21">
        <v>26554.223452834827</v>
      </c>
      <c r="D21" s="1">
        <v>26554.223452834824</v>
      </c>
      <c r="E21">
        <v>30389.57137821737</v>
      </c>
    </row>
    <row r="22" spans="2:5" ht="13.5">
      <c r="B22">
        <v>26968.33225129883</v>
      </c>
      <c r="C22">
        <v>26968.33225129883</v>
      </c>
      <c r="D22" s="1">
        <v>26968.33225129883</v>
      </c>
      <c r="E22">
        <v>26968.33225129883</v>
      </c>
    </row>
    <row r="23" spans="2:5" ht="13.5">
      <c r="B23">
        <v>25491.365576494136</v>
      </c>
      <c r="C23">
        <v>25491.365576494136</v>
      </c>
      <c r="D23" s="1">
        <v>28814.540594804683</v>
      </c>
      <c r="E23">
        <v>28814.540594804683</v>
      </c>
    </row>
    <row r="24" spans="2:5" ht="13.5">
      <c r="B24">
        <v>27337.57391999999</v>
      </c>
      <c r="C24">
        <v>27337.57391999999</v>
      </c>
      <c r="D24" s="1">
        <v>27337.57391999999</v>
      </c>
      <c r="E24">
        <v>27337.57391999999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95264.09720723625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96184.91955957188</v>
      </c>
      <c r="C3">
        <v>0.02777777777777777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97053.81536200999</v>
      </c>
      <c r="C4">
        <v>0.33333333333333326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97870.78461455062</v>
      </c>
      <c r="C5">
        <v>0.11111111111111108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97870.78461455062</v>
      </c>
      <c r="C6">
        <v>0.11111111111111108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97110.5003026725</v>
      </c>
      <c r="C7">
        <v>0.08333333333333331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97926.46037044187</v>
      </c>
      <c r="C8">
        <v>0.33333333333333326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98690.49388831374</v>
      </c>
      <c r="C9">
        <v>0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98744.79963359376</v>
      </c>
      <c r="C10">
        <v>0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99455.89741679686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100166.99519999998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23816.024301809062</v>
      </c>
      <c r="C14">
        <v>23816.02430180906</v>
      </c>
      <c r="D14" s="1">
        <v>23816.024301809062</v>
      </c>
      <c r="E14">
        <v>23816.024301809062</v>
      </c>
    </row>
    <row r="15" spans="2:5" ht="13.5">
      <c r="B15">
        <v>23019.77652439719</v>
      </c>
      <c r="C15">
        <v>23019.776524397188</v>
      </c>
      <c r="D15" s="1">
        <v>25072.68325538875</v>
      </c>
      <c r="E15">
        <v>25072.68325538875</v>
      </c>
    </row>
    <row r="16" spans="2:5" ht="13.5">
      <c r="B16">
        <v>22319.49030103969</v>
      </c>
      <c r="C16">
        <v>23868.9822793825</v>
      </c>
      <c r="D16" s="1">
        <v>23868.9822793825</v>
      </c>
      <c r="E16">
        <v>26996.360502205313</v>
      </c>
    </row>
    <row r="17" spans="2:5" ht="13.5">
      <c r="B17">
        <v>21715.165631736563</v>
      </c>
      <c r="C17">
        <v>25385.206327604687</v>
      </c>
      <c r="D17" s="1">
        <v>25385.206327604687</v>
      </c>
      <c r="E17">
        <v>25385.20632760469</v>
      </c>
    </row>
    <row r="18" spans="2:5" ht="13.5">
      <c r="B18">
        <v>22761.242857430625</v>
      </c>
      <c r="C18">
        <v>22761.242857430625</v>
      </c>
      <c r="D18" s="1">
        <v>22761.242857430625</v>
      </c>
      <c r="E18">
        <v>29587.05604225875</v>
      </c>
    </row>
    <row r="19" spans="2:5" ht="13.5">
      <c r="B19">
        <v>24277.625075668126</v>
      </c>
      <c r="C19">
        <v>24277.625075668126</v>
      </c>
      <c r="D19" s="1">
        <v>24277.625075668126</v>
      </c>
      <c r="E19">
        <v>24277.625075668126</v>
      </c>
    </row>
    <row r="20" spans="2:5" ht="13.5">
      <c r="B20">
        <v>23168.40340375906</v>
      </c>
      <c r="C20">
        <v>23168.40340375906</v>
      </c>
      <c r="D20" s="1">
        <v>25794.826781461874</v>
      </c>
      <c r="E20">
        <v>25794.826781461874</v>
      </c>
    </row>
    <row r="21" spans="2:5" ht="13.5">
      <c r="B21">
        <v>22155.143285904374</v>
      </c>
      <c r="C21">
        <v>24278.151910958437</v>
      </c>
      <c r="D21" s="1">
        <v>24278.151910958433</v>
      </c>
      <c r="E21">
        <v>27979.046780492496</v>
      </c>
    </row>
    <row r="22" spans="2:5" ht="13.5">
      <c r="B22">
        <v>24686.19990839844</v>
      </c>
      <c r="C22">
        <v>24686.19990839844</v>
      </c>
      <c r="D22" s="1">
        <v>24686.19990839844</v>
      </c>
      <c r="E22">
        <v>24686.19990839844</v>
      </c>
    </row>
    <row r="23" spans="2:5" ht="13.5">
      <c r="B23">
        <v>23264.004341992186</v>
      </c>
      <c r="C23">
        <v>23264.004341992186</v>
      </c>
      <c r="D23" s="1">
        <v>26463.944366406246</v>
      </c>
      <c r="E23">
        <v>26463.944366406246</v>
      </c>
    </row>
    <row r="24" spans="2:5" ht="13.5">
      <c r="B24">
        <v>25041.748799999994</v>
      </c>
      <c r="C24">
        <v>25041.748799999994</v>
      </c>
      <c r="D24" s="1">
        <v>25041.748799999994</v>
      </c>
      <c r="E24">
        <v>25041.748799999994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85285.836186675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86165.5302302625</v>
      </c>
      <c r="C3">
        <v>0.004629629629629628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86994.86754830001</v>
      </c>
      <c r="C4">
        <v>0.1296296296296296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87773.84814078751</v>
      </c>
      <c r="C5">
        <v>0.11111111111111108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87773.84814078751</v>
      </c>
      <c r="C6">
        <v>0.11111111111111108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87054.99664035</v>
      </c>
      <c r="C7">
        <v>0.0324074074074074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87832.1355176125</v>
      </c>
      <c r="C8">
        <v>0.33333333333333326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88558.91766932499</v>
      </c>
      <c r="C9">
        <v>0.22222222222222215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88614.16057812501</v>
      </c>
      <c r="C10">
        <v>0.05555555555555554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89288.74428906248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89963.32799999998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21321.45904666875</v>
      </c>
      <c r="C14">
        <v>21321.45904666875</v>
      </c>
      <c r="D14" s="1">
        <v>21321.459046668755</v>
      </c>
      <c r="E14">
        <v>21321.459046668755</v>
      </c>
    </row>
    <row r="15" spans="2:5" ht="13.5">
      <c r="B15">
        <v>20590.130337181254</v>
      </c>
      <c r="C15">
        <v>20590.13033718125</v>
      </c>
      <c r="D15" s="1">
        <v>22492.63477795</v>
      </c>
      <c r="E15">
        <v>22492.63477795</v>
      </c>
    </row>
    <row r="16" spans="2:5" ht="13.5">
      <c r="B16">
        <v>19949.80104748125</v>
      </c>
      <c r="C16">
        <v>21364.580951875003</v>
      </c>
      <c r="D16" s="1">
        <v>21364.580951875003</v>
      </c>
      <c r="E16">
        <v>24315.90459706875</v>
      </c>
    </row>
    <row r="17" spans="2:5" ht="13.5">
      <c r="B17">
        <v>19400.47117756875</v>
      </c>
      <c r="C17">
        <v>22791.125654406253</v>
      </c>
      <c r="D17" s="1">
        <v>22791.125654406253</v>
      </c>
      <c r="E17">
        <v>22791.125654406253</v>
      </c>
    </row>
    <row r="18" spans="2:5" ht="13.5">
      <c r="B18">
        <v>20327.526545587498</v>
      </c>
      <c r="C18">
        <v>20327.526545587498</v>
      </c>
      <c r="D18" s="1">
        <v>20327.5265455875</v>
      </c>
      <c r="E18">
        <v>26791.268504025</v>
      </c>
    </row>
    <row r="19" spans="2:5" ht="13.5">
      <c r="B19">
        <v>21763.7491600875</v>
      </c>
      <c r="C19">
        <v>21763.7491600875</v>
      </c>
      <c r="D19" s="1">
        <v>21763.7491600875</v>
      </c>
      <c r="E19">
        <v>21763.7491600875</v>
      </c>
    </row>
    <row r="20" spans="2:5" ht="13.5">
      <c r="B20">
        <v>20723.50109440625</v>
      </c>
      <c r="C20">
        <v>20723.50109440625</v>
      </c>
      <c r="D20" s="1">
        <v>23192.5666644</v>
      </c>
      <c r="E20">
        <v>23192.5666644</v>
      </c>
    </row>
    <row r="21" spans="2:5" ht="13.5">
      <c r="B21">
        <v>19774.2524485125</v>
      </c>
      <c r="C21">
        <v>21755.59348213125</v>
      </c>
      <c r="D21" s="1">
        <v>21755.593482131248</v>
      </c>
      <c r="E21">
        <v>25273.478256549995</v>
      </c>
    </row>
    <row r="22" spans="2:5" ht="13.5">
      <c r="B22">
        <v>22153.540144531253</v>
      </c>
      <c r="C22">
        <v>22153.540144531253</v>
      </c>
      <c r="D22" s="1">
        <v>22153.540144531253</v>
      </c>
      <c r="E22">
        <v>22153.540144531253</v>
      </c>
    </row>
    <row r="23" spans="2:5" ht="13.5">
      <c r="B23">
        <v>20804.372722656248</v>
      </c>
      <c r="C23">
        <v>20804.372722656248</v>
      </c>
      <c r="D23" s="1">
        <v>23839.999421874996</v>
      </c>
      <c r="E23">
        <v>23839.999421874996</v>
      </c>
    </row>
    <row r="24" spans="2:5" ht="13.5">
      <c r="B24">
        <v>22490.831999999995</v>
      </c>
      <c r="C24">
        <v>22490.831999999995</v>
      </c>
      <c r="D24" s="1">
        <v>22490.831999999995</v>
      </c>
      <c r="E24">
        <v>22490.831999999995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74258.0304225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75078.57354075</v>
      </c>
      <c r="C3">
        <v>0.0007716049382716046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75851.833604</v>
      </c>
      <c r="C4">
        <v>0.04629629629629628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76577.81061225</v>
      </c>
      <c r="C5">
        <v>0.07716049382716048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76577.81061225</v>
      </c>
      <c r="C6">
        <v>0.07716049382716048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75918.160245</v>
      </c>
      <c r="C7">
        <v>0.01157407407407407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76641.38094475</v>
      </c>
      <c r="C8">
        <v>0.23148148148148143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77317.31858949999</v>
      </c>
      <c r="C9">
        <v>0.37037037037037024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77374.1234375</v>
      </c>
      <c r="C10">
        <v>0.09259259259259256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78000.02171875</v>
      </c>
      <c r="C11">
        <v>0.09259259259259256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78625.92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18564.507605625</v>
      </c>
      <c r="C14">
        <v>18564.507605625</v>
      </c>
      <c r="D14" s="1">
        <v>18564.507605625</v>
      </c>
      <c r="E14">
        <v>18564.507605625</v>
      </c>
    </row>
    <row r="15" spans="2:5" ht="13.5">
      <c r="B15">
        <v>17914.670544875</v>
      </c>
      <c r="C15">
        <v>17914.670544875</v>
      </c>
      <c r="D15" s="1">
        <v>19624.6162255</v>
      </c>
      <c r="E15">
        <v>19624.6162255</v>
      </c>
    </row>
    <row r="16" spans="2:5" ht="13.5">
      <c r="B16">
        <v>17349.347311875</v>
      </c>
      <c r="C16">
        <v>18596.048509</v>
      </c>
      <c r="D16" s="1">
        <v>18596.048509</v>
      </c>
      <c r="E16">
        <v>21310.389274125002</v>
      </c>
    </row>
    <row r="17" spans="2:5" ht="13.5">
      <c r="B17">
        <v>16868.537906625003</v>
      </c>
      <c r="C17">
        <v>19903.090901875003</v>
      </c>
      <c r="D17" s="1">
        <v>19903.090901875003</v>
      </c>
      <c r="E17">
        <v>19903.090901875003</v>
      </c>
    </row>
    <row r="18" spans="2:5" ht="13.5">
      <c r="B18">
        <v>17651.99462025</v>
      </c>
      <c r="C18">
        <v>17651.99462025</v>
      </c>
      <c r="D18" s="1">
        <v>17651.99462025</v>
      </c>
      <c r="E18">
        <v>23621.826751500004</v>
      </c>
    </row>
    <row r="19" spans="2:5" ht="13.5">
      <c r="B19">
        <v>18979.54006125</v>
      </c>
      <c r="C19">
        <v>18979.54006125</v>
      </c>
      <c r="D19" s="1">
        <v>18979.54006125</v>
      </c>
      <c r="E19">
        <v>18979.54006125</v>
      </c>
    </row>
    <row r="20" spans="2:5" ht="13.5">
      <c r="B20">
        <v>18028.723249625</v>
      </c>
      <c r="C20">
        <v>18028.723249625</v>
      </c>
      <c r="D20" s="1">
        <v>20291.96722275</v>
      </c>
      <c r="E20">
        <v>20291.96722275</v>
      </c>
    </row>
    <row r="21" spans="2:5" ht="13.5">
      <c r="B21">
        <v>17162.42026575</v>
      </c>
      <c r="C21">
        <v>18962.419755375002</v>
      </c>
      <c r="D21" s="1">
        <v>18962.419755375</v>
      </c>
      <c r="E21">
        <v>22230.058813</v>
      </c>
    </row>
    <row r="22" spans="2:5" ht="13.5">
      <c r="B22">
        <v>19343.530859375</v>
      </c>
      <c r="C22">
        <v>19343.530859375</v>
      </c>
      <c r="D22" s="1">
        <v>19343.530859375</v>
      </c>
      <c r="E22">
        <v>19343.530859375</v>
      </c>
    </row>
    <row r="23" spans="2:5" ht="13.5">
      <c r="B23">
        <v>18091.734296875</v>
      </c>
      <c r="C23">
        <v>18091.734296875</v>
      </c>
      <c r="D23" s="1">
        <v>20908.276562499996</v>
      </c>
      <c r="E23">
        <v>20908.276562499996</v>
      </c>
    </row>
    <row r="24" spans="2:5" ht="13.5">
      <c r="B24">
        <v>19656.48</v>
      </c>
      <c r="C24">
        <v>19656.48</v>
      </c>
      <c r="D24" s="1">
        <v>19656.48</v>
      </c>
      <c r="E24">
        <v>19656.48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</dc:creator>
  <cp:keywords/>
  <dc:description/>
  <cp:lastModifiedBy>Toru Hokari</cp:lastModifiedBy>
  <dcterms:created xsi:type="dcterms:W3CDTF">2008-02-19T07:55:39Z</dcterms:created>
  <dcterms:modified xsi:type="dcterms:W3CDTF">2009-11-08T14:04:20Z</dcterms:modified>
  <cp:category/>
  <cp:version/>
  <cp:contentType/>
  <cp:contentStatus/>
</cp:coreProperties>
</file>